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/>
</workbook>
</file>

<file path=xl/calcChain.xml><?xml version="1.0" encoding="utf-8"?>
<calcChain xmlns="http://schemas.openxmlformats.org/spreadsheetml/2006/main">
  <c r="AR13" i="3" l="1"/>
  <c r="AT10" i="3"/>
  <c r="AN14" i="3"/>
  <c r="AO14" i="3"/>
  <c r="AP14" i="3"/>
  <c r="AQ14" i="3"/>
  <c r="AR14" i="3"/>
  <c r="AT11" i="3"/>
  <c r="AN15" i="3"/>
  <c r="AO15" i="3"/>
  <c r="AP15" i="3"/>
  <c r="AQ15" i="3"/>
  <c r="AS11" i="3"/>
  <c r="AQ11" i="3"/>
  <c r="AS10" i="3"/>
  <c r="AR10" i="3"/>
  <c r="AR11" i="3" s="1"/>
  <c r="AQ10" i="3"/>
  <c r="AH24" i="3" l="1"/>
  <c r="AK24" i="3" s="1"/>
  <c r="AH25" i="3"/>
  <c r="AK25" i="3" s="1"/>
  <c r="AH26" i="3"/>
  <c r="AK26" i="3" s="1"/>
  <c r="AH27" i="3"/>
  <c r="AK27" i="3" s="1"/>
  <c r="AH32" i="3"/>
  <c r="AH33" i="3"/>
  <c r="AK33" i="3" s="1"/>
  <c r="AH34" i="3"/>
  <c r="AH35" i="3"/>
  <c r="AK35" i="3" s="1"/>
  <c r="AK34" i="3" l="1"/>
  <c r="AK32" i="3"/>
  <c r="AO17" i="3"/>
  <c r="AH30" i="3" l="1"/>
  <c r="AK30" i="3" s="1"/>
  <c r="AH31" i="3"/>
  <c r="AK31" i="3" s="1"/>
  <c r="AH11" i="3" l="1"/>
  <c r="AK11" i="3" s="1"/>
  <c r="AH12" i="3"/>
  <c r="AN23" i="3" s="1"/>
  <c r="AN24" i="3" s="1"/>
  <c r="AH13" i="3"/>
  <c r="AH14" i="3"/>
  <c r="AP23" i="3" s="1"/>
  <c r="AP24" i="3" s="1"/>
  <c r="AK14" i="3" l="1"/>
  <c r="AK12" i="3"/>
  <c r="AN33" i="3"/>
  <c r="AQ23" i="3"/>
  <c r="AQ24" i="3" s="1"/>
  <c r="AO23" i="3"/>
  <c r="AO24" i="3" s="1"/>
  <c r="AK13" i="3"/>
  <c r="AH15" i="3"/>
  <c r="AH55" i="3"/>
  <c r="AK55" i="3" s="1"/>
  <c r="AH36" i="3"/>
  <c r="AK36" i="3" s="1"/>
  <c r="AH42" i="3"/>
  <c r="AK42" i="3" s="1"/>
  <c r="AH46" i="3"/>
  <c r="AK46" i="3" s="1"/>
  <c r="AH47" i="3"/>
  <c r="AH48" i="3"/>
  <c r="AK48" i="3" s="1"/>
  <c r="AH44" i="3"/>
  <c r="AH21" i="3"/>
  <c r="AH19" i="3"/>
  <c r="AK19" i="3" s="1"/>
  <c r="AH8" i="3"/>
  <c r="AO18" i="3" s="1"/>
  <c r="AO19" i="3" s="1"/>
  <c r="AH4" i="3"/>
  <c r="AT13" i="3"/>
  <c r="AH29" i="3"/>
  <c r="AK29" i="3" s="1"/>
  <c r="AH28" i="3"/>
  <c r="AK28" i="3" s="1"/>
  <c r="AH9" i="3"/>
  <c r="AH23" i="3"/>
  <c r="AK23" i="3" s="1"/>
  <c r="AH17" i="3"/>
  <c r="AH41" i="3"/>
  <c r="AH45" i="3"/>
  <c r="AK45" i="3" s="1"/>
  <c r="AH51" i="3"/>
  <c r="AK51" i="3" s="1"/>
  <c r="AH6" i="3"/>
  <c r="AK6" i="3" s="1"/>
  <c r="AH10" i="3"/>
  <c r="AK10" i="3" s="1"/>
  <c r="AS13" i="3"/>
  <c r="AK41" i="3"/>
  <c r="AH37" i="3"/>
  <c r="AK37" i="3" s="1"/>
  <c r="AH40" i="3"/>
  <c r="AK40" i="3" s="1"/>
  <c r="AH39" i="3"/>
  <c r="AK39" i="3" s="1"/>
  <c r="AH43" i="3"/>
  <c r="AK43" i="3" s="1"/>
  <c r="AH5" i="3"/>
  <c r="AK5" i="3" s="1"/>
  <c r="AH18" i="3"/>
  <c r="AH49" i="3"/>
  <c r="AS18" i="3" s="1"/>
  <c r="AS19" i="3" s="1"/>
  <c r="AH38" i="3"/>
  <c r="AK38" i="3" s="1"/>
  <c r="AH22" i="3"/>
  <c r="AK22" i="3" s="1"/>
  <c r="AH7" i="3"/>
  <c r="AK7" i="3" s="1"/>
  <c r="AH20" i="3"/>
  <c r="AK20" i="3" s="1"/>
  <c r="AH16" i="3"/>
  <c r="AH54" i="3"/>
  <c r="AK54" i="3" s="1"/>
  <c r="AH53" i="3"/>
  <c r="AK53" i="3" s="1"/>
  <c r="AH52" i="3"/>
  <c r="AK52" i="3" s="1"/>
  <c r="AH50" i="3"/>
  <c r="AK49" i="3"/>
  <c r="AP18" i="3" l="1"/>
  <c r="AP19" i="3" s="1"/>
  <c r="AR18" i="3"/>
  <c r="AR19" i="3" s="1"/>
  <c r="AN10" i="3"/>
  <c r="AN11" i="3" s="1"/>
  <c r="AP6" i="3"/>
  <c r="AP7" i="3" s="1"/>
  <c r="AK50" i="3"/>
  <c r="AP10" i="3"/>
  <c r="AP11" i="3" s="1"/>
  <c r="AN18" i="3"/>
  <c r="AN19" i="3" s="1"/>
  <c r="AQ18" i="3"/>
  <c r="AQ19" i="3" s="1"/>
  <c r="AQ6" i="3"/>
  <c r="AQ7" i="3" s="1"/>
  <c r="AK15" i="3"/>
  <c r="AN6" i="3"/>
  <c r="AN7" i="3" s="1"/>
  <c r="AK9" i="3"/>
  <c r="AK17" i="3"/>
  <c r="AK16" i="3"/>
  <c r="AK21" i="3"/>
  <c r="AK4" i="3"/>
  <c r="AS6" i="3"/>
  <c r="AS7" i="3" s="1"/>
  <c r="AN31" i="3"/>
  <c r="AO6" i="3"/>
  <c r="AO7" i="3" s="1"/>
  <c r="AT6" i="3"/>
  <c r="AT7" i="3" s="1"/>
  <c r="AO10" i="3"/>
  <c r="AO11" i="3" s="1"/>
  <c r="AN26" i="3"/>
  <c r="AS14" i="3" s="1"/>
  <c r="AK44" i="3"/>
  <c r="AK18" i="3"/>
  <c r="AK47" i="3"/>
  <c r="AK8" i="3"/>
  <c r="AT14" i="3"/>
  <c r="AT15" i="3" s="1"/>
  <c r="AR6" i="3"/>
  <c r="AR7" i="3" s="1"/>
  <c r="AN29" i="3" l="1"/>
</calcChain>
</file>

<file path=xl/sharedStrings.xml><?xml version="1.0" encoding="utf-8"?>
<sst xmlns="http://schemas.openxmlformats.org/spreadsheetml/2006/main" count="130" uniqueCount="117">
  <si>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</si>
  <si>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</si>
  <si>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</si>
  <si>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</si>
  <si>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</si>
  <si>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</si>
  <si>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</si>
  <si>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</si>
  <si>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</si>
  <si>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</si>
  <si>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</si>
  <si>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</si>
  <si>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</si>
  <si>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</si>
  <si>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</si>
  <si>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</si>
  <si>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</si>
  <si>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</si>
  <si>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</si>
  <si>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</si>
  <si>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</si>
  <si>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</si>
  <si>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</si>
  <si>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</si>
  <si>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</si>
  <si>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</si>
  <si>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</si>
  <si>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</si>
  <si>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</si>
  <si>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</si>
  <si>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</si>
  <si>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</si>
  <si>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</si>
  <si>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</si>
  <si>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</si>
  <si>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</si>
  <si>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</si>
  <si>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</si>
  <si>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</si>
  <si>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</si>
  <si>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</si>
  <si>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</si>
  <si>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</si>
  <si>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</si>
  <si>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</si>
  <si>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</si>
  <si>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</si>
  <si>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</si>
  <si>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</si>
  <si>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</si>
  <si>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</si>
  <si>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</si>
  <si>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</si>
  <si>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</si>
  <si>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</si>
  <si>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</si>
  <si>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</si>
  <si>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</si>
  <si>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</si>
  <si>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</si>
  <si>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</si>
  <si>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</si>
  <si>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</si>
  <si>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</si>
  <si>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</si>
  <si>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</si>
  <si>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</si>
  <si>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</si>
  <si>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</si>
  <si>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</si>
  <si>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</si>
  <si>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</si>
  <si>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</si>
  <si>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</si>
  <si>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</si>
  <si>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</si>
  <si>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</si>
  <si>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</si>
  <si>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</si>
  <si>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</si>
  <si>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</si>
  <si>
    <t>其中老客户转介绍交车台次</t>
    <phoneticPr fontId="1" type="noConversion"/>
  </si>
  <si>
    <t>其中他品牌新增订单台次</t>
    <phoneticPr fontId="1" type="noConversion"/>
  </si>
  <si>
    <t>他品牌交车台次</t>
    <phoneticPr fontId="1" type="noConversion"/>
  </si>
  <si>
    <t>他品牌单车毛利</t>
    <phoneticPr fontId="1" type="noConversion"/>
  </si>
  <si>
    <t>他品牌单车综合毛利</t>
    <phoneticPr fontId="1" type="noConversion"/>
  </si>
  <si>
    <t>他品牌留单</t>
    <phoneticPr fontId="1" type="noConversion"/>
  </si>
  <si>
    <t>他品牌销售</t>
    <phoneticPr fontId="1" type="noConversion"/>
  </si>
  <si>
    <t>关键指标</t>
    <phoneticPr fontId="1" type="noConversion"/>
  </si>
  <si>
    <t>销售台次</t>
    <phoneticPr fontId="1" type="noConversion"/>
  </si>
  <si>
    <t>目标</t>
    <phoneticPr fontId="1" type="noConversion"/>
  </si>
  <si>
    <t>单车毛利</t>
    <phoneticPr fontId="1" type="noConversion"/>
  </si>
  <si>
    <t>综合毛利</t>
    <phoneticPr fontId="1" type="noConversion"/>
  </si>
  <si>
    <t>平均单台</t>
    <phoneticPr fontId="1" type="noConversion"/>
  </si>
  <si>
    <t>实际</t>
    <phoneticPr fontId="1" type="noConversion"/>
  </si>
  <si>
    <t>完成率</t>
    <phoneticPr fontId="1" type="noConversion"/>
  </si>
  <si>
    <t>转介绍率</t>
    <phoneticPr fontId="1" type="noConversion"/>
  </si>
  <si>
    <t>厂家虚出台次</t>
    <phoneticPr fontId="1" type="noConversion"/>
  </si>
  <si>
    <t>玻璃险渗透率</t>
    <phoneticPr fontId="1" type="noConversion"/>
  </si>
  <si>
    <t>展厅新增订单</t>
    <phoneticPr fontId="1" type="noConversion"/>
  </si>
  <si>
    <t>在库超3个月</t>
    <phoneticPr fontId="1" type="noConversion"/>
  </si>
  <si>
    <t>延保无忧车服务购买个数</t>
    <phoneticPr fontId="1" type="noConversion"/>
  </si>
  <si>
    <t>延保无忧车服务购买金额</t>
    <phoneticPr fontId="1" type="noConversion"/>
  </si>
  <si>
    <t>玻璃无忧服务购买个数</t>
    <phoneticPr fontId="1" type="noConversion"/>
  </si>
  <si>
    <t>玻璃无忧服务购买金额</t>
    <phoneticPr fontId="1" type="noConversion"/>
  </si>
  <si>
    <t>机油套餐购买个数</t>
    <phoneticPr fontId="1" type="noConversion"/>
  </si>
  <si>
    <t>机油套餐购买金额</t>
    <phoneticPr fontId="1" type="noConversion"/>
  </si>
  <si>
    <t>划痕无忧服务购买个数</t>
    <phoneticPr fontId="1" type="noConversion"/>
  </si>
  <si>
    <t>划痕无忧服务购买金额</t>
    <phoneticPr fontId="1" type="noConversion"/>
  </si>
  <si>
    <t>自主延保无忧车服务购买个数</t>
    <phoneticPr fontId="1" type="noConversion"/>
  </si>
  <si>
    <t>自主延保无忧车服务购买金额</t>
    <phoneticPr fontId="1" type="noConversion"/>
  </si>
  <si>
    <t>厂家延保无忧车服务购买个数</t>
    <phoneticPr fontId="1" type="noConversion"/>
  </si>
  <si>
    <t>厂家延保无忧车服务购买金额</t>
    <phoneticPr fontId="1" type="noConversion"/>
  </si>
  <si>
    <t>机油套餐渗透率</t>
    <phoneticPr fontId="1" type="noConversion"/>
  </si>
  <si>
    <t>无忧划痕渗透率</t>
    <phoneticPr fontId="1" type="noConversion"/>
  </si>
  <si>
    <t>免费保养总金额</t>
    <phoneticPr fontId="1" type="noConversion"/>
  </si>
  <si>
    <t>免费保养台次（含赠送）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</si>
</sst>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&quot;.&quot;0,&quot;万&quot;"/>
    <numFmt numFmtId="178" formatCode="0.00_);[Red]\(0.00\)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9" fontId="11" fillId="11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H11" sqref="AH11"/>
    </sheetView>
  </sheetViews>
  <sheetFormatPr defaultRowHeight="13.5"/>
  <cols>
    <col min="1" max="1" width="29.625" style="8" bestFit="1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17" bestFit="1" customWidth="1"/>
    <col min="41" max="41" width="12" style="17" customWidth="1"/>
    <col min="42" max="42" width="12.25" style="17" bestFit="1" customWidth="1"/>
    <col min="43" max="43" width="13.125" style="17" customWidth="1"/>
    <col min="44" max="44" width="14.125" style="17" bestFit="1" customWidth="1"/>
    <col min="45" max="46" width="16.125" style="17" bestFit="1" customWidth="1"/>
  </cols>
  <sheetData>
    <row r="1" spans="1:46" ht="15" customHeight="1">
      <c r="A1" s="61" t="s">
        <v>19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3"/>
      <c r="AI1" s="6"/>
      <c r="AJ1" s="6"/>
      <c r="AK1" s="6"/>
    </row>
    <row r="2" spans="1:46" ht="15" customHeight="1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6"/>
      <c r="AI2" s="21"/>
      <c r="AJ2" s="7"/>
      <c r="AK2" s="21"/>
    </row>
    <row r="3" spans="1:46" ht="20.100000000000001" customHeight="1" thickBot="1">
      <c r="A3" s="14" t="s">
        <v>1</v>
      </c>
      <c r="B3" s="32" t="s">
        <v>40</v>
      </c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0">
        <v>10</v>
      </c>
      <c r="M3" s="30">
        <v>11</v>
      </c>
      <c r="N3" s="30">
        <v>12</v>
      </c>
      <c r="O3" s="30">
        <v>13</v>
      </c>
      <c r="P3" s="30">
        <v>14</v>
      </c>
      <c r="Q3" s="30">
        <v>15</v>
      </c>
      <c r="R3" s="30">
        <v>16</v>
      </c>
      <c r="S3" s="30">
        <v>17</v>
      </c>
      <c r="T3" s="30">
        <v>18</v>
      </c>
      <c r="U3" s="30">
        <v>19</v>
      </c>
      <c r="V3" s="30">
        <v>20</v>
      </c>
      <c r="W3" s="30">
        <v>21</v>
      </c>
      <c r="X3" s="30">
        <v>22</v>
      </c>
      <c r="Y3" s="30">
        <v>23</v>
      </c>
      <c r="Z3" s="30">
        <v>24</v>
      </c>
      <c r="AA3" s="30">
        <v>25</v>
      </c>
      <c r="AB3" s="30">
        <v>26</v>
      </c>
      <c r="AC3" s="30">
        <v>27</v>
      </c>
      <c r="AD3" s="30">
        <v>28</v>
      </c>
      <c r="AE3" s="30">
        <v>29</v>
      </c>
      <c r="AF3" s="30">
        <v>30</v>
      </c>
      <c r="AG3" s="30">
        <v>31</v>
      </c>
      <c r="AH3" s="30" t="s">
        <v>2</v>
      </c>
      <c r="AI3" s="31" t="s">
        <v>39</v>
      </c>
      <c r="AJ3" s="18" t="s">
        <v>3</v>
      </c>
      <c r="AK3" s="31" t="s">
        <v>60</v>
      </c>
    </row>
    <row r="4" spans="1:46" ht="20.100000000000001" customHeight="1">
      <c r="A4" s="23" t="s">
        <v>20</v>
      </c>
      <c r="B4" s="68" t="s">
        <v>4</v>
      </c>
      <c r="C4" s="1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33">
        <f t="shared" ref="AH4:AH55" si="0">SUM(C4:AG4)</f>
        <v>0</v>
      </c>
      <c r="AI4" s="33"/>
      <c r="AJ4" s="11"/>
      <c r="AK4" s="35" t="e">
        <f>AH4/AI4</f>
        <v>#DIV/0!</v>
      </c>
      <c r="AL4"/>
      <c r="AM4" s="29" t="s">
        <v>27</v>
      </c>
      <c r="AN4" s="36" t="s">
        <v>61</v>
      </c>
      <c r="AO4" s="36" t="s">
        <v>30</v>
      </c>
      <c r="AP4" s="36" t="s">
        <v>28</v>
      </c>
      <c r="AQ4" s="36" t="s">
        <v>29</v>
      </c>
      <c r="AR4" s="36" t="s">
        <v>31</v>
      </c>
      <c r="AS4" s="36" t="s">
        <v>32</v>
      </c>
      <c r="AT4" s="36" t="s">
        <v>53</v>
      </c>
    </row>
    <row r="5" spans="1:46" ht="20.100000000000001" customHeight="1">
      <c r="A5" s="24" t="s">
        <v>21</v>
      </c>
      <c r="B5" s="69"/>
      <c r="C5" s="20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6"/>
      <c r="AH5" s="33">
        <f>SUM(C5:AG5)</f>
        <v>0</v>
      </c>
      <c r="AI5" s="33"/>
      <c r="AJ5" s="12"/>
      <c r="AK5" s="35" t="e">
        <f t="shared" ref="AK5:AK55" si="1">AH5/AI5</f>
        <v>#DIV/0!</v>
      </c>
      <c r="AL5"/>
      <c r="AM5" s="29" t="s">
        <v>33</v>
      </c>
      <c r="AN5" s="37"/>
      <c r="AO5" s="38"/>
      <c r="AP5" s="38"/>
      <c r="AQ5" s="38"/>
      <c r="AR5" s="38"/>
      <c r="AS5" s="37"/>
      <c r="AT5" s="38"/>
    </row>
    <row r="6" spans="1:46" ht="20.100000000000001" customHeight="1">
      <c r="A6" s="24" t="s">
        <v>80</v>
      </c>
      <c r="B6" s="48"/>
      <c r="C6" s="20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6"/>
      <c r="AH6" s="33">
        <f>SUM(C6:AG6)</f>
        <v>0</v>
      </c>
      <c r="AI6" s="33"/>
      <c r="AJ6" s="12"/>
      <c r="AK6" s="35" t="e">
        <f t="shared" si="1"/>
        <v>#DIV/0!</v>
      </c>
      <c r="AL6"/>
      <c r="AM6" s="29" t="s">
        <v>34</v>
      </c>
      <c r="AN6" s="37">
        <f>AH9+AH36</f>
        <v>0</v>
      </c>
      <c r="AO6" s="38" t="e">
        <f>AH9/(AH9+AH36)</f>
        <v>#DIV/0!</v>
      </c>
      <c r="AP6" s="38" t="e">
        <f>AH5/AH4</f>
        <v>#DIV/0!</v>
      </c>
      <c r="AQ6" s="38" t="e">
        <f>(AH8-AN30)/AH5</f>
        <v>#DIV/0!</v>
      </c>
      <c r="AR6" s="38" t="e">
        <f>AH18/AH9</f>
        <v>#DIV/0!</v>
      </c>
      <c r="AS6" s="37" t="e">
        <f>AH19/AH18</f>
        <v>#DIV/0!</v>
      </c>
      <c r="AT6" s="38" t="e">
        <f>AH49/AH9</f>
        <v>#DIV/0!</v>
      </c>
    </row>
    <row r="7" spans="1:46" ht="20.100000000000001" customHeight="1">
      <c r="A7" s="25" t="s">
        <v>5</v>
      </c>
      <c r="B7" s="22"/>
      <c r="C7" s="20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6"/>
      <c r="AH7" s="33">
        <f>SUM(C7:AG7)</f>
        <v>0</v>
      </c>
      <c r="AI7" s="33"/>
      <c r="AJ7" s="12"/>
      <c r="AK7" s="35" t="e">
        <f t="shared" si="1"/>
        <v>#DIV/0!</v>
      </c>
      <c r="AL7"/>
      <c r="AM7" s="29" t="s">
        <v>60</v>
      </c>
      <c r="AN7" s="39" t="e">
        <f t="shared" ref="AN7:AT7" si="2">AN6/AN5</f>
        <v>#DIV/0!</v>
      </c>
      <c r="AO7" s="39" t="e">
        <f t="shared" si="2"/>
        <v>#DIV/0!</v>
      </c>
      <c r="AP7" s="39" t="e">
        <f t="shared" si="2"/>
        <v>#DIV/0!</v>
      </c>
      <c r="AQ7" s="39" t="e">
        <f t="shared" si="2"/>
        <v>#DIV/0!</v>
      </c>
      <c r="AR7" s="39" t="e">
        <f t="shared" si="2"/>
        <v>#DIV/0!</v>
      </c>
      <c r="AS7" s="39" t="e">
        <f t="shared" si="2"/>
        <v>#DIV/0!</v>
      </c>
      <c r="AT7" s="39" t="e">
        <f t="shared" si="2"/>
        <v>#DIV/0!</v>
      </c>
    </row>
    <row r="8" spans="1:46" ht="20.100000000000001" customHeight="1">
      <c r="A8" s="24" t="s">
        <v>22</v>
      </c>
      <c r="B8" s="70" t="s">
        <v>0</v>
      </c>
      <c r="C8" s="20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6"/>
      <c r="AH8" s="33">
        <f t="shared" si="0"/>
        <v>0</v>
      </c>
      <c r="AI8" s="33"/>
      <c r="AJ8" s="13" t="s">
        <v>6</v>
      </c>
      <c r="AK8" s="35" t="e">
        <f t="shared" si="1"/>
        <v>#DIV/0!</v>
      </c>
      <c r="AL8"/>
      <c r="AM8" s="29" t="s">
        <v>27</v>
      </c>
      <c r="AN8" s="40" t="s">
        <v>54</v>
      </c>
      <c r="AO8" s="40" t="s">
        <v>35</v>
      </c>
      <c r="AP8" s="40" t="s">
        <v>36</v>
      </c>
      <c r="AQ8" s="40" t="s">
        <v>38</v>
      </c>
      <c r="AR8" s="40" t="s">
        <v>65</v>
      </c>
      <c r="AS8" s="40" t="s">
        <v>66</v>
      </c>
      <c r="AT8" s="29" t="s">
        <v>68</v>
      </c>
    </row>
    <row r="9" spans="1:46" ht="20.100000000000001" customHeight="1">
      <c r="A9" s="24" t="s">
        <v>23</v>
      </c>
      <c r="B9" s="71"/>
      <c r="C9" s="20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6"/>
      <c r="AH9" s="33">
        <f t="shared" ref="AH9:AH18" si="3">SUM(C9:AG9)</f>
        <v>0</v>
      </c>
      <c r="AI9" s="33"/>
      <c r="AJ9" s="12"/>
      <c r="AK9" s="35" t="e">
        <f t="shared" si="1"/>
        <v>#DIV/0!</v>
      </c>
      <c r="AL9"/>
      <c r="AM9" s="29" t="s">
        <v>33</v>
      </c>
      <c r="AN9" s="37"/>
      <c r="AO9" s="38"/>
      <c r="AP9" s="37"/>
      <c r="AQ9" s="38"/>
      <c r="AR9" s="37"/>
      <c r="AS9" s="37"/>
      <c r="AT9" s="41"/>
    </row>
    <row r="10" spans="1:46" ht="20.100000000000001" customHeight="1">
      <c r="A10" s="24" t="s">
        <v>79</v>
      </c>
      <c r="B10" s="71"/>
      <c r="C10" s="20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6"/>
      <c r="AH10" s="33">
        <f t="shared" si="3"/>
        <v>0</v>
      </c>
      <c r="AI10" s="33"/>
      <c r="AJ10" s="12"/>
      <c r="AK10" s="35" t="e">
        <f t="shared" si="1"/>
        <v>#DIV/0!</v>
      </c>
      <c r="AL10"/>
      <c r="AM10" s="29" t="s">
        <v>34</v>
      </c>
      <c r="AN10" s="37" t="e">
        <f>AH50/AH49</f>
        <v>#DIV/0!</v>
      </c>
      <c r="AO10" s="38" t="e">
        <f>AH20/AH9</f>
        <v>#DIV/0!</v>
      </c>
      <c r="AP10" s="37" t="e">
        <f>AH21/AH20</f>
        <v>#DIV/0!</v>
      </c>
      <c r="AQ10" s="38" t="e">
        <f>AG16/AG9</f>
        <v>#DIV/0!</v>
      </c>
      <c r="AR10" s="37" t="e">
        <f>AG17/AG9</f>
        <v>#DIV/0!</v>
      </c>
      <c r="AS10" s="37" t="e">
        <f>AG38/AG36</f>
        <v>#DIV/0!</v>
      </c>
      <c r="AT10" s="41">
        <f>AH44</f>
        <v>0</v>
      </c>
    </row>
    <row r="11" spans="1:46" ht="20.100000000000001" customHeight="1">
      <c r="A11" s="24" t="s">
        <v>82</v>
      </c>
      <c r="B11" s="71"/>
      <c r="C11" s="20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6"/>
      <c r="AH11" s="33">
        <f t="shared" si="3"/>
        <v>0</v>
      </c>
      <c r="AI11" s="33"/>
      <c r="AJ11" s="12"/>
      <c r="AK11" s="35" t="e">
        <f t="shared" si="1"/>
        <v>#DIV/0!</v>
      </c>
      <c r="AL11"/>
      <c r="AM11" s="29" t="s">
        <v>60</v>
      </c>
      <c r="AN11" s="42" t="e">
        <f t="shared" ref="AN11:AT11" si="4">AN10/AN9</f>
        <v>#DIV/0!</v>
      </c>
      <c r="AO11" s="42" t="e">
        <f t="shared" si="4"/>
        <v>#DIV/0!</v>
      </c>
      <c r="AP11" s="42" t="e">
        <f t="shared" si="4"/>
        <v>#DIV/0!</v>
      </c>
      <c r="AQ11" s="42" t="e">
        <f t="shared" ref="AQ11:AS11" si="5">AQ10/AQ9</f>
        <v>#DIV/0!</v>
      </c>
      <c r="AR11" s="42" t="e">
        <f t="shared" si="5"/>
        <v>#DIV/0!</v>
      </c>
      <c r="AS11" s="42" t="e">
        <f t="shared" si="5"/>
        <v>#DIV/0!</v>
      </c>
      <c r="AT11" s="39" t="e">
        <f>AT10/AT9</f>
        <v>#DIV/0!</v>
      </c>
    </row>
    <row r="12" spans="1:46" ht="20.100000000000001" customHeight="1">
      <c r="A12" s="24" t="s">
        <v>83</v>
      </c>
      <c r="B12" s="71"/>
      <c r="C12" s="20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6"/>
      <c r="AH12" s="33">
        <f t="shared" si="3"/>
        <v>0</v>
      </c>
      <c r="AI12" s="33"/>
      <c r="AJ12" s="12"/>
      <c r="AK12" s="35" t="e">
        <f t="shared" si="1"/>
        <v>#DIV/0!</v>
      </c>
      <c r="AL12"/>
      <c r="AM12" s="29" t="s">
        <v>27</v>
      </c>
      <c r="AN12" s="29" t="s">
        <v>41</v>
      </c>
      <c r="AO12" s="29" t="s">
        <v>59</v>
      </c>
      <c r="AP12" s="29" t="s">
        <v>63</v>
      </c>
      <c r="AQ12" s="29" t="s">
        <v>64</v>
      </c>
      <c r="AR12" s="29" t="s">
        <v>74</v>
      </c>
      <c r="AS12" s="29" t="s">
        <v>70</v>
      </c>
      <c r="AT12" s="29" t="s">
        <v>71</v>
      </c>
    </row>
    <row r="13" spans="1:46" ht="20.100000000000001" customHeight="1">
      <c r="A13" s="24" t="s">
        <v>84</v>
      </c>
      <c r="B13" s="71"/>
      <c r="C13" s="20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6"/>
      <c r="AH13" s="33">
        <f t="shared" si="3"/>
        <v>0</v>
      </c>
      <c r="AI13" s="33"/>
      <c r="AJ13" s="12"/>
      <c r="AK13" s="35" t="e">
        <f t="shared" si="1"/>
        <v>#DIV/0!</v>
      </c>
      <c r="AL13"/>
      <c r="AM13" s="29" t="s">
        <v>33</v>
      </c>
      <c r="AN13" s="38"/>
      <c r="AO13" s="41"/>
      <c r="AP13" s="39"/>
      <c r="AQ13" s="37"/>
      <c r="AR13" s="37">
        <f>(AI9+AI36)*AN32/30</f>
        <v>0</v>
      </c>
      <c r="AS13" s="49">
        <f>AR13*AN25*0.0075</f>
        <v>0</v>
      </c>
      <c r="AT13" s="41">
        <f>AI19+AI21+AI17*0.5+AI41+AI45+AI23*0.3+AI51</f>
        <v>0</v>
      </c>
    </row>
    <row r="14" spans="1:46" ht="20.100000000000001" customHeight="1">
      <c r="A14" s="24" t="s">
        <v>85</v>
      </c>
      <c r="B14" s="71"/>
      <c r="C14" s="20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6"/>
      <c r="AH14" s="33">
        <f t="shared" si="3"/>
        <v>0</v>
      </c>
      <c r="AI14" s="33"/>
      <c r="AJ14" s="12"/>
      <c r="AK14" s="35" t="e">
        <f t="shared" si="1"/>
        <v>#DIV/0!</v>
      </c>
      <c r="AL14"/>
      <c r="AM14" s="29" t="s">
        <v>34</v>
      </c>
      <c r="AN14" s="38" t="e">
        <f>(AH46+AH47+AH48)/AH9</f>
        <v>#DIV/0!</v>
      </c>
      <c r="AO14" s="50" t="e">
        <f>AH45/(AH46+AH47+AH48)</f>
        <v>#DIV/0!</v>
      </c>
      <c r="AP14" s="39" t="e">
        <f>AH28/AH9</f>
        <v>#DIV/0!</v>
      </c>
      <c r="AQ14" s="37" t="e">
        <f>AH29/AH28</f>
        <v>#DIV/0!</v>
      </c>
      <c r="AR14" s="37">
        <f>AN26</f>
        <v>0</v>
      </c>
      <c r="AS14" s="49">
        <f>AR14*AN25*0.0075</f>
        <v>0</v>
      </c>
      <c r="AT14" s="41">
        <f>AH23*0.3+AH19+AH21+AH17*0.5+AH41+AH45+AH51</f>
        <v>0</v>
      </c>
    </row>
    <row r="15" spans="1:46" ht="20.100000000000001" customHeight="1">
      <c r="A15" s="24" t="s">
        <v>81</v>
      </c>
      <c r="B15" s="71"/>
      <c r="C15" s="20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6"/>
      <c r="AH15" s="33">
        <f t="shared" si="3"/>
        <v>0</v>
      </c>
      <c r="AI15" s="33"/>
      <c r="AJ15" s="12"/>
      <c r="AK15" s="35" t="e">
        <f t="shared" si="1"/>
        <v>#DIV/0!</v>
      </c>
      <c r="AL15"/>
      <c r="AM15" s="29" t="s">
        <v>60</v>
      </c>
      <c r="AN15" s="39" t="e">
        <f>AN14/AN13</f>
        <v>#DIV/0!</v>
      </c>
      <c r="AO15" s="39" t="e">
        <f>AO14/AO13</f>
        <v>#DIV/0!</v>
      </c>
      <c r="AP15" s="39" t="e">
        <f>AP14/AP13</f>
        <v>#DIV/0!</v>
      </c>
      <c r="AQ15" s="39" t="e">
        <f>AQ14/AQ13</f>
        <v>#DIV/0!</v>
      </c>
      <c r="AR15" s="39"/>
      <c r="AS15" s="39"/>
      <c r="AT15" s="39" t="e">
        <f>AT14/AT13</f>
        <v>#DIV/0!</v>
      </c>
    </row>
    <row r="16" spans="1:46" ht="20.100000000000001" customHeight="1">
      <c r="A16" s="24" t="s">
        <v>24</v>
      </c>
      <c r="B16" s="71"/>
      <c r="C16" s="20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6"/>
      <c r="AH16" s="33">
        <f t="shared" si="3"/>
        <v>0</v>
      </c>
      <c r="AI16" s="33"/>
      <c r="AJ16" s="12"/>
      <c r="AK16" s="35" t="e">
        <f t="shared" si="1"/>
        <v>#DIV/0!</v>
      </c>
      <c r="AL16"/>
      <c r="AM16" s="29" t="s">
        <v>27</v>
      </c>
      <c r="AN16" s="29" t="s">
        <v>96</v>
      </c>
      <c r="AO16" s="29" t="s">
        <v>99</v>
      </c>
      <c r="AP16" s="29" t="s">
        <v>98</v>
      </c>
      <c r="AQ16" s="40" t="s">
        <v>37</v>
      </c>
      <c r="AR16" s="29" t="s">
        <v>113</v>
      </c>
      <c r="AS16" s="29" t="s">
        <v>114</v>
      </c>
      <c r="AT16" s="29"/>
    </row>
    <row r="17" spans="1:46" ht="20.100000000000001" customHeight="1">
      <c r="A17" s="24" t="s">
        <v>25</v>
      </c>
      <c r="B17" s="71"/>
      <c r="C17" s="20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6"/>
      <c r="AH17" s="33">
        <f t="shared" si="3"/>
        <v>0</v>
      </c>
      <c r="AI17" s="33"/>
      <c r="AJ17" s="12"/>
      <c r="AK17" s="35" t="e">
        <f t="shared" si="1"/>
        <v>#DIV/0!</v>
      </c>
      <c r="AL17"/>
      <c r="AM17" s="29" t="s">
        <v>33</v>
      </c>
      <c r="AN17" s="38"/>
      <c r="AO17" s="37">
        <f>AI8-AN30</f>
        <v>0</v>
      </c>
      <c r="AP17" s="39"/>
      <c r="AQ17" s="38"/>
      <c r="AR17" s="39"/>
      <c r="AS17" s="39"/>
      <c r="AT17" s="41"/>
    </row>
    <row r="18" spans="1:46" ht="20.100000000000001" customHeight="1">
      <c r="A18" s="25" t="s">
        <v>45</v>
      </c>
      <c r="B18" s="71"/>
      <c r="C18" s="20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6"/>
      <c r="AH18" s="33">
        <f t="shared" si="3"/>
        <v>0</v>
      </c>
      <c r="AI18" s="33"/>
      <c r="AJ18" s="12"/>
      <c r="AK18" s="35" t="e">
        <f t="shared" si="1"/>
        <v>#DIV/0!</v>
      </c>
      <c r="AL18"/>
      <c r="AM18" s="29" t="s">
        <v>34</v>
      </c>
      <c r="AN18" s="38" t="e">
        <f>AH15/AH9</f>
        <v>#DIV/0!</v>
      </c>
      <c r="AO18" s="37">
        <f>AH8-AN30</f>
        <v>0</v>
      </c>
      <c r="AP18" s="39" t="e">
        <f>AH30/AH9</f>
        <v>#DIV/0!</v>
      </c>
      <c r="AQ18" s="38" t="e">
        <f>AH22/AH9</f>
        <v>#DIV/0!</v>
      </c>
      <c r="AR18" s="39" t="e">
        <f>AH32/AH9</f>
        <v>#DIV/0!</v>
      </c>
      <c r="AS18" s="39" t="e">
        <f>AH34/AH49</f>
        <v>#DIV/0!</v>
      </c>
      <c r="AT18" s="41"/>
    </row>
    <row r="19" spans="1:46" ht="20.100000000000001" customHeight="1">
      <c r="A19" s="24" t="s">
        <v>46</v>
      </c>
      <c r="B19" s="71"/>
      <c r="C19" s="20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6"/>
      <c r="AH19" s="33">
        <f t="shared" si="0"/>
        <v>0</v>
      </c>
      <c r="AI19" s="33"/>
      <c r="AJ19" s="12"/>
      <c r="AK19" s="35" t="e">
        <f t="shared" si="1"/>
        <v>#DIV/0!</v>
      </c>
      <c r="AL19"/>
      <c r="AM19" s="29" t="s">
        <v>60</v>
      </c>
      <c r="AN19" s="39" t="e">
        <f>AN18/AN17</f>
        <v>#DIV/0!</v>
      </c>
      <c r="AO19" s="39" t="e">
        <f>AO18/AO17</f>
        <v>#DIV/0!</v>
      </c>
      <c r="AP19" s="39" t="e">
        <f t="shared" ref="AN19:AS19" si="6">AP18/AP17</f>
        <v>#DIV/0!</v>
      </c>
      <c r="AQ19" s="42" t="e">
        <f>AQ18/AQ17</f>
        <v>#DIV/0!</v>
      </c>
      <c r="AR19" s="39" t="e">
        <f t="shared" si="6"/>
        <v>#DIV/0!</v>
      </c>
      <c r="AS19" s="39" t="e">
        <f t="shared" si="6"/>
        <v>#DIV/0!</v>
      </c>
      <c r="AT19" s="39"/>
    </row>
    <row r="20" spans="1:46" ht="20.100000000000001" customHeight="1">
      <c r="A20" s="25" t="s">
        <v>48</v>
      </c>
      <c r="B20" s="71"/>
      <c r="C20" s="20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6"/>
      <c r="AH20" s="33">
        <f>SUM(C20:AG20)</f>
        <v>0</v>
      </c>
      <c r="AI20" s="33"/>
      <c r="AJ20" s="12"/>
      <c r="AK20" s="35" t="e">
        <f t="shared" si="1"/>
        <v>#DIV/0!</v>
      </c>
      <c r="AL20"/>
      <c r="AM20" s="58" t="s">
        <v>87</v>
      </c>
      <c r="AN20" s="59"/>
      <c r="AO20" s="59"/>
      <c r="AP20" s="59"/>
      <c r="AQ20" s="60"/>
    </row>
    <row r="21" spans="1:46" ht="20.100000000000001" customHeight="1">
      <c r="A21" s="24" t="s">
        <v>47</v>
      </c>
      <c r="B21" s="72"/>
      <c r="C21" s="20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6"/>
      <c r="AH21" s="33">
        <f t="shared" si="0"/>
        <v>0</v>
      </c>
      <c r="AI21" s="33"/>
      <c r="AJ21" s="12"/>
      <c r="AK21" s="35" t="e">
        <f t="shared" si="1"/>
        <v>#DIV/0!</v>
      </c>
      <c r="AL21"/>
      <c r="AM21" s="53" t="s">
        <v>88</v>
      </c>
      <c r="AN21" s="54" t="s">
        <v>89</v>
      </c>
      <c r="AO21" s="54" t="s">
        <v>91</v>
      </c>
      <c r="AP21" s="54" t="s">
        <v>92</v>
      </c>
      <c r="AQ21" s="54" t="s">
        <v>93</v>
      </c>
    </row>
    <row r="22" spans="1:46" ht="20.100000000000001" customHeight="1">
      <c r="A22" s="25" t="s">
        <v>101</v>
      </c>
      <c r="B22" s="27"/>
      <c r="C22" s="20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6"/>
      <c r="AH22" s="33">
        <f>SUM(C22:AG22)</f>
        <v>0</v>
      </c>
      <c r="AI22" s="33"/>
      <c r="AJ22" s="12"/>
      <c r="AK22" s="35" t="e">
        <f t="shared" si="1"/>
        <v>#DIV/0!</v>
      </c>
      <c r="AL22"/>
      <c r="AM22" s="53" t="s">
        <v>90</v>
      </c>
      <c r="AN22" s="37"/>
      <c r="AO22" s="37"/>
      <c r="AP22" s="37"/>
      <c r="AQ22" s="37"/>
    </row>
    <row r="23" spans="1:46" ht="20.100000000000001" customHeight="1">
      <c r="A23" s="24" t="s">
        <v>102</v>
      </c>
      <c r="B23" s="28" t="s">
        <v>7</v>
      </c>
      <c r="C23" s="20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6"/>
      <c r="AH23" s="33">
        <f>SUM(C23:AG23)</f>
        <v>0</v>
      </c>
      <c r="AI23" s="33"/>
      <c r="AJ23" s="12"/>
      <c r="AK23" s="35" t="e">
        <f t="shared" si="1"/>
        <v>#DIV/0!</v>
      </c>
      <c r="AL23"/>
      <c r="AM23" s="53" t="s">
        <v>94</v>
      </c>
      <c r="AN23" s="37">
        <f>AH12</f>
        <v>0</v>
      </c>
      <c r="AO23" s="37">
        <f>AH13</f>
        <v>0</v>
      </c>
      <c r="AP23" s="37">
        <f>AH14</f>
        <v>0</v>
      </c>
      <c r="AQ23" s="37" t="e">
        <f>(AH13+AH14)/AH12</f>
        <v>#DIV/0!</v>
      </c>
    </row>
    <row r="24" spans="1:46" ht="20.100000000000001" customHeight="1">
      <c r="A24" s="24" t="s">
        <v>109</v>
      </c>
      <c r="B24" s="57"/>
      <c r="C24" s="20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6"/>
      <c r="AH24" s="33">
        <f t="shared" ref="AH24:AH27" si="7">SUM(C24:AG24)</f>
        <v>0</v>
      </c>
      <c r="AI24" s="33"/>
      <c r="AJ24" s="12"/>
      <c r="AK24" s="35" t="e">
        <f t="shared" si="1"/>
        <v>#DIV/0!</v>
      </c>
      <c r="AL24"/>
      <c r="AM24" s="53" t="s">
        <v>95</v>
      </c>
      <c r="AN24" s="37" t="e">
        <f>AN23/AN22</f>
        <v>#DIV/0!</v>
      </c>
      <c r="AO24" s="37" t="e">
        <f t="shared" ref="AO24:AQ24" si="8">AO23/AO22</f>
        <v>#DIV/0!</v>
      </c>
      <c r="AP24" s="37" t="e">
        <f t="shared" si="8"/>
        <v>#DIV/0!</v>
      </c>
      <c r="AQ24" s="37" t="e">
        <f t="shared" si="8"/>
        <v>#DIV/0!</v>
      </c>
    </row>
    <row r="25" spans="1:46" ht="20.100000000000001" customHeight="1">
      <c r="A25" s="24" t="s">
        <v>110</v>
      </c>
      <c r="B25" s="57"/>
      <c r="C25" s="20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6"/>
      <c r="AH25" s="33">
        <f t="shared" si="7"/>
        <v>0</v>
      </c>
      <c r="AI25" s="33"/>
      <c r="AJ25" s="12"/>
      <c r="AK25" s="35" t="e">
        <f t="shared" si="1"/>
        <v>#DIV/0!</v>
      </c>
      <c r="AL25"/>
      <c r="AM25" s="51" t="s">
        <v>75</v>
      </c>
      <c r="AN25" s="52"/>
    </row>
    <row r="26" spans="1:46" ht="20.100000000000001" customHeight="1">
      <c r="A26" s="24" t="s">
        <v>111</v>
      </c>
      <c r="B26" s="57"/>
      <c r="C26" s="20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6"/>
      <c r="AH26" s="33">
        <f t="shared" si="7"/>
        <v>0</v>
      </c>
      <c r="AI26" s="33"/>
      <c r="AJ26" s="12"/>
      <c r="AK26" s="35" t="e">
        <f t="shared" si="1"/>
        <v>#DIV/0!</v>
      </c>
      <c r="AL26"/>
      <c r="AM26" s="34" t="s">
        <v>67</v>
      </c>
      <c r="AN26" s="1">
        <f>AH55-AH9-AH36-AH42</f>
        <v>0</v>
      </c>
    </row>
    <row r="27" spans="1:46" ht="20.100000000000001" customHeight="1">
      <c r="A27" s="24" t="s">
        <v>112</v>
      </c>
      <c r="B27" s="57"/>
      <c r="C27" s="20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6"/>
      <c r="AH27" s="33">
        <f t="shared" si="7"/>
        <v>0</v>
      </c>
      <c r="AI27" s="33"/>
      <c r="AJ27" s="12"/>
      <c r="AK27" s="35" t="e">
        <f t="shared" si="1"/>
        <v>#DIV/0!</v>
      </c>
      <c r="AL27"/>
      <c r="AM27" s="34" t="s">
        <v>100</v>
      </c>
      <c r="AN27" s="1"/>
    </row>
    <row r="28" spans="1:46" ht="20.100000000000001" customHeight="1">
      <c r="A28" s="24" t="s">
        <v>116</v>
      </c>
      <c r="B28" s="44"/>
      <c r="C28" s="20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6"/>
      <c r="AH28" s="33">
        <f t="shared" ref="AH28:AH35" si="9">SUM(C28:AG28)</f>
        <v>0</v>
      </c>
      <c r="AI28" s="33"/>
      <c r="AJ28" s="12"/>
      <c r="AK28" s="35" t="e">
        <f>AH28/AI28</f>
        <v>#DIV/0!</v>
      </c>
      <c r="AL28"/>
      <c r="AM28" s="34" t="s">
        <v>55</v>
      </c>
      <c r="AN28" s="1"/>
    </row>
    <row r="29" spans="1:46" ht="20.100000000000001" customHeight="1">
      <c r="A29" s="24" t="s">
        <v>115</v>
      </c>
      <c r="B29" s="44"/>
      <c r="C29" s="20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6"/>
      <c r="AH29" s="33">
        <f t="shared" si="9"/>
        <v>0</v>
      </c>
      <c r="AI29" s="33"/>
      <c r="AJ29" s="12"/>
      <c r="AK29" s="35" t="e">
        <f t="shared" si="1"/>
        <v>#DIV/0!</v>
      </c>
      <c r="AL29"/>
      <c r="AM29" s="34" t="s">
        <v>76</v>
      </c>
      <c r="AN29" s="1">
        <f>AN26+AN28</f>
        <v>0</v>
      </c>
    </row>
    <row r="30" spans="1:46" ht="20.100000000000001" customHeight="1">
      <c r="A30" s="24" t="s">
        <v>103</v>
      </c>
      <c r="B30" s="55"/>
      <c r="C30" s="20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6"/>
      <c r="AH30" s="33">
        <f t="shared" si="9"/>
        <v>0</v>
      </c>
      <c r="AI30" s="33"/>
      <c r="AJ30" s="12"/>
      <c r="AK30" s="35" t="e">
        <f t="shared" si="1"/>
        <v>#DIV/0!</v>
      </c>
      <c r="AL30"/>
      <c r="AM30" s="34" t="s">
        <v>62</v>
      </c>
      <c r="AN30" s="1"/>
    </row>
    <row r="31" spans="1:46" ht="20.100000000000001" customHeight="1">
      <c r="A31" s="24" t="s">
        <v>104</v>
      </c>
      <c r="B31" s="55"/>
      <c r="C31" s="20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6"/>
      <c r="AH31" s="33">
        <f t="shared" si="9"/>
        <v>0</v>
      </c>
      <c r="AI31" s="33"/>
      <c r="AJ31" s="12"/>
      <c r="AK31" s="35" t="e">
        <f t="shared" si="1"/>
        <v>#DIV/0!</v>
      </c>
      <c r="AL31"/>
      <c r="AM31" s="34" t="s">
        <v>69</v>
      </c>
      <c r="AN31" s="1">
        <f>AH8-AH9</f>
        <v>0</v>
      </c>
    </row>
    <row r="32" spans="1:46" ht="20.100000000000001" customHeight="1">
      <c r="A32" s="24" t="s">
        <v>105</v>
      </c>
      <c r="B32" s="56"/>
      <c r="C32" s="20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6"/>
      <c r="AH32" s="33">
        <f t="shared" si="9"/>
        <v>0</v>
      </c>
      <c r="AI32" s="33"/>
      <c r="AJ32" s="12"/>
      <c r="AK32" s="35" t="e">
        <f t="shared" si="1"/>
        <v>#DIV/0!</v>
      </c>
      <c r="AL32"/>
      <c r="AM32" s="34" t="s">
        <v>77</v>
      </c>
      <c r="AN32" s="1"/>
    </row>
    <row r="33" spans="1:40" ht="20.100000000000001" customHeight="1">
      <c r="A33" s="24" t="s">
        <v>106</v>
      </c>
      <c r="B33" s="56"/>
      <c r="C33" s="20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6"/>
      <c r="AH33" s="33">
        <f t="shared" si="9"/>
        <v>0</v>
      </c>
      <c r="AI33" s="33"/>
      <c r="AJ33" s="12"/>
      <c r="AK33" s="35" t="e">
        <f t="shared" si="1"/>
        <v>#DIV/0!</v>
      </c>
      <c r="AL33"/>
      <c r="AM33" s="34" t="s">
        <v>86</v>
      </c>
      <c r="AN33" s="1">
        <f>AH11-AH12</f>
        <v>0</v>
      </c>
    </row>
    <row r="34" spans="1:40" ht="20.100000000000001" customHeight="1">
      <c r="A34" s="24" t="s">
        <v>107</v>
      </c>
      <c r="B34" s="56"/>
      <c r="C34" s="20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6"/>
      <c r="AH34" s="33">
        <f t="shared" si="9"/>
        <v>0</v>
      </c>
      <c r="AI34" s="33"/>
      <c r="AJ34" s="12"/>
      <c r="AK34" s="35" t="e">
        <f t="shared" si="1"/>
        <v>#DIV/0!</v>
      </c>
      <c r="AL34"/>
      <c r="AM34" s="34" t="s">
        <v>97</v>
      </c>
      <c r="AN34" s="1"/>
    </row>
    <row r="35" spans="1:40" ht="20.100000000000001" customHeight="1">
      <c r="A35" s="24" t="s">
        <v>108</v>
      </c>
      <c r="B35" s="56"/>
      <c r="C35" s="20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6"/>
      <c r="AH35" s="33">
        <f t="shared" si="9"/>
        <v>0</v>
      </c>
      <c r="AI35" s="33"/>
      <c r="AJ35" s="12"/>
      <c r="AK35" s="35" t="e">
        <f t="shared" si="1"/>
        <v>#DIV/0!</v>
      </c>
      <c r="AL35"/>
    </row>
    <row r="36" spans="1:40" ht="20.100000000000001" customHeight="1">
      <c r="A36" s="24" t="s">
        <v>50</v>
      </c>
      <c r="B36" s="67" t="s">
        <v>8</v>
      </c>
      <c r="C36" s="20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6"/>
      <c r="AH36" s="33">
        <f t="shared" si="0"/>
        <v>0</v>
      </c>
      <c r="AI36" s="33"/>
      <c r="AJ36" s="12"/>
      <c r="AK36" s="35" t="e">
        <f t="shared" si="1"/>
        <v>#DIV/0!</v>
      </c>
      <c r="AL36"/>
    </row>
    <row r="37" spans="1:40" ht="20.100000000000001" customHeight="1">
      <c r="A37" s="24" t="s">
        <v>58</v>
      </c>
      <c r="B37" s="68"/>
      <c r="C37" s="20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6"/>
      <c r="AH37" s="33">
        <f t="shared" si="0"/>
        <v>0</v>
      </c>
      <c r="AI37" s="33"/>
      <c r="AJ37" s="12"/>
      <c r="AK37" s="35" t="e">
        <f t="shared" si="1"/>
        <v>#DIV/0!</v>
      </c>
      <c r="AL37"/>
    </row>
    <row r="38" spans="1:40" ht="20.100000000000001" customHeight="1">
      <c r="A38" s="25" t="s">
        <v>26</v>
      </c>
      <c r="B38" s="68"/>
      <c r="C38" s="20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6"/>
      <c r="AH38" s="33">
        <f>SUM(C38:AG38)</f>
        <v>0</v>
      </c>
      <c r="AI38" s="33"/>
      <c r="AJ38" s="12"/>
      <c r="AK38" s="35" t="e">
        <f t="shared" si="1"/>
        <v>#DIV/0!</v>
      </c>
      <c r="AL38"/>
    </row>
    <row r="39" spans="1:40" ht="20.100000000000001" customHeight="1">
      <c r="A39" s="24" t="s">
        <v>51</v>
      </c>
      <c r="B39" s="68"/>
      <c r="C39" s="20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6"/>
      <c r="AH39" s="33">
        <f t="shared" ref="AH39" si="10">SUM(C39:AG39)</f>
        <v>0</v>
      </c>
      <c r="AI39" s="33"/>
      <c r="AJ39" s="12"/>
      <c r="AK39" s="35" t="e">
        <f t="shared" si="1"/>
        <v>#DIV/0!</v>
      </c>
      <c r="AL39"/>
    </row>
    <row r="40" spans="1:40" ht="20.100000000000001" customHeight="1">
      <c r="A40" s="25" t="s">
        <v>52</v>
      </c>
      <c r="B40" s="68"/>
      <c r="C40" s="20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6"/>
      <c r="AH40" s="33">
        <f>SUM(C40:AG40)</f>
        <v>0</v>
      </c>
      <c r="AI40" s="33"/>
      <c r="AJ40" s="12"/>
      <c r="AK40" s="35" t="e">
        <f t="shared" si="1"/>
        <v>#DIV/0!</v>
      </c>
      <c r="AL40"/>
    </row>
    <row r="41" spans="1:40" ht="20.100000000000001" customHeight="1">
      <c r="A41" s="25" t="s">
        <v>73</v>
      </c>
      <c r="B41" s="68"/>
      <c r="C41" s="20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6"/>
      <c r="AH41" s="33">
        <f>SUM(C41:AG41)</f>
        <v>0</v>
      </c>
      <c r="AI41" s="33"/>
      <c r="AJ41" s="12"/>
      <c r="AK41" s="35" t="e">
        <f t="shared" si="1"/>
        <v>#DIV/0!</v>
      </c>
      <c r="AL41"/>
    </row>
    <row r="42" spans="1:40" ht="20.100000000000001" customHeight="1">
      <c r="A42" s="24" t="s">
        <v>9</v>
      </c>
      <c r="B42" s="69"/>
      <c r="C42" s="20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6"/>
      <c r="AH42" s="33">
        <f t="shared" si="0"/>
        <v>0</v>
      </c>
      <c r="AI42" s="33"/>
      <c r="AJ42" s="12"/>
      <c r="AK42" s="35" t="e">
        <f t="shared" si="1"/>
        <v>#DIV/0!</v>
      </c>
      <c r="AL42"/>
    </row>
    <row r="43" spans="1:40" ht="20.100000000000001" customHeight="1">
      <c r="A43" s="26" t="s">
        <v>78</v>
      </c>
      <c r="B43" s="67" t="s">
        <v>10</v>
      </c>
      <c r="C43" s="20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6"/>
      <c r="AH43" s="33">
        <f t="shared" si="0"/>
        <v>0</v>
      </c>
      <c r="AI43" s="33"/>
      <c r="AJ43" s="12"/>
      <c r="AK43" s="35" t="e">
        <f t="shared" si="1"/>
        <v>#DIV/0!</v>
      </c>
      <c r="AL43"/>
    </row>
    <row r="44" spans="1:40" ht="20.100000000000001" customHeight="1">
      <c r="A44" s="24" t="s">
        <v>11</v>
      </c>
      <c r="B44" s="69"/>
      <c r="C44" s="20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6"/>
      <c r="AH44" s="33">
        <f t="shared" si="0"/>
        <v>0</v>
      </c>
      <c r="AI44" s="33"/>
      <c r="AJ44" s="12"/>
      <c r="AK44" s="35" t="e">
        <f t="shared" si="1"/>
        <v>#DIV/0!</v>
      </c>
      <c r="AL44"/>
    </row>
    <row r="45" spans="1:40" ht="20.100000000000001" customHeight="1">
      <c r="A45" s="25" t="s">
        <v>49</v>
      </c>
      <c r="B45" s="22"/>
      <c r="C45" s="20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6"/>
      <c r="AH45" s="33">
        <f>SUM(C45:AG45)</f>
        <v>0</v>
      </c>
      <c r="AI45" s="33"/>
      <c r="AJ45" s="12"/>
      <c r="AK45" s="35" t="e">
        <f t="shared" si="1"/>
        <v>#DIV/0!</v>
      </c>
      <c r="AL45"/>
    </row>
    <row r="46" spans="1:40" ht="20.100000000000001" customHeight="1">
      <c r="A46" s="24" t="s">
        <v>42</v>
      </c>
      <c r="B46" s="67" t="s">
        <v>12</v>
      </c>
      <c r="C46" s="20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6"/>
      <c r="AH46" s="33">
        <f t="shared" si="0"/>
        <v>0</v>
      </c>
      <c r="AI46" s="33"/>
      <c r="AJ46" s="12"/>
      <c r="AK46" s="35" t="e">
        <f t="shared" si="1"/>
        <v>#DIV/0!</v>
      </c>
      <c r="AL46"/>
    </row>
    <row r="47" spans="1:40" ht="20.100000000000001" customHeight="1">
      <c r="A47" s="24" t="s">
        <v>43</v>
      </c>
      <c r="B47" s="68"/>
      <c r="C47" s="20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6"/>
      <c r="AH47" s="33">
        <f t="shared" si="0"/>
        <v>0</v>
      </c>
      <c r="AI47" s="33"/>
      <c r="AJ47" s="12"/>
      <c r="AK47" s="35" t="e">
        <f t="shared" si="1"/>
        <v>#DIV/0!</v>
      </c>
      <c r="AL47"/>
    </row>
    <row r="48" spans="1:40" ht="20.100000000000001" customHeight="1">
      <c r="A48" s="24" t="s">
        <v>44</v>
      </c>
      <c r="B48" s="68"/>
      <c r="C48" s="20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6"/>
      <c r="AH48" s="33">
        <f t="shared" si="0"/>
        <v>0</v>
      </c>
      <c r="AI48" s="33"/>
      <c r="AJ48" s="12"/>
      <c r="AK48" s="35" t="e">
        <f t="shared" si="1"/>
        <v>#DIV/0!</v>
      </c>
    </row>
    <row r="49" spans="1:38" ht="20.100000000000001" customHeight="1">
      <c r="A49" s="25" t="s">
        <v>56</v>
      </c>
      <c r="B49" s="68"/>
      <c r="C49" s="20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6"/>
      <c r="AH49" s="33">
        <f>SUM(C49:AG49)</f>
        <v>0</v>
      </c>
      <c r="AI49" s="33"/>
      <c r="AJ49" s="12"/>
      <c r="AK49" s="35" t="e">
        <f t="shared" si="1"/>
        <v>#DIV/0!</v>
      </c>
    </row>
    <row r="50" spans="1:38" ht="20.100000000000001" customHeight="1">
      <c r="A50" s="24" t="s">
        <v>57</v>
      </c>
      <c r="B50" s="69"/>
      <c r="C50" s="20"/>
      <c r="D50" s="4"/>
      <c r="E50" s="4"/>
      <c r="F50" s="4"/>
      <c r="G50" s="4"/>
      <c r="H50" s="4"/>
      <c r="I50" s="5"/>
      <c r="J50" s="3"/>
      <c r="K50" s="3"/>
      <c r="L50" s="3"/>
      <c r="M50" s="3"/>
      <c r="N50" s="3"/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6"/>
      <c r="AH50" s="33">
        <f>SUM(C50:AG50)</f>
        <v>0</v>
      </c>
      <c r="AI50" s="33"/>
      <c r="AJ50" s="12"/>
      <c r="AK50" s="35" t="e">
        <f>AH50/AI50</f>
        <v>#DIV/0!</v>
      </c>
      <c r="AL50"/>
    </row>
    <row r="51" spans="1:38" ht="20.100000000000001" customHeight="1">
      <c r="A51" s="24" t="s">
        <v>72</v>
      </c>
      <c r="B51" s="43"/>
      <c r="C51" s="20"/>
      <c r="D51" s="4"/>
      <c r="E51" s="4"/>
      <c r="F51" s="4"/>
      <c r="G51" s="4"/>
      <c r="H51" s="4"/>
      <c r="I51" s="5"/>
      <c r="J51" s="3"/>
      <c r="K51" s="3"/>
      <c r="L51" s="3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6"/>
      <c r="AH51" s="33">
        <f>SUM(C51:AG51)</f>
        <v>0</v>
      </c>
      <c r="AI51" s="33"/>
      <c r="AJ51" s="12"/>
      <c r="AK51" s="35" t="e">
        <f>AH51/AI51</f>
        <v>#DIV/0!</v>
      </c>
      <c r="AL51"/>
    </row>
    <row r="52" spans="1:38" ht="20.100000000000001" customHeight="1">
      <c r="A52" s="24" t="s">
        <v>13</v>
      </c>
      <c r="B52" s="67" t="s">
        <v>14</v>
      </c>
      <c r="C52" s="20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6"/>
      <c r="AH52" s="33">
        <f t="shared" si="0"/>
        <v>0</v>
      </c>
      <c r="AI52" s="33"/>
      <c r="AJ52" s="12"/>
      <c r="AK52" s="35" t="e">
        <f t="shared" si="1"/>
        <v>#DIV/0!</v>
      </c>
    </row>
    <row r="53" spans="1:38" ht="20.100000000000001" customHeight="1">
      <c r="A53" s="24" t="s">
        <v>15</v>
      </c>
      <c r="B53" s="68"/>
      <c r="C53" s="20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6"/>
      <c r="AH53" s="33">
        <f t="shared" si="0"/>
        <v>0</v>
      </c>
      <c r="AI53" s="33"/>
      <c r="AJ53" s="12"/>
      <c r="AK53" s="35" t="e">
        <f t="shared" si="1"/>
        <v>#DIV/0!</v>
      </c>
    </row>
    <row r="54" spans="1:38" ht="20.100000000000001" customHeight="1">
      <c r="A54" s="24" t="s">
        <v>16</v>
      </c>
      <c r="B54" s="69"/>
      <c r="C54" s="20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6"/>
      <c r="AH54" s="33">
        <f t="shared" si="0"/>
        <v>0</v>
      </c>
      <c r="AI54" s="33"/>
      <c r="AJ54" s="12"/>
      <c r="AK54" s="35" t="e">
        <f t="shared" si="1"/>
        <v>#DIV/0!</v>
      </c>
    </row>
    <row r="55" spans="1:38" ht="20.100000000000001" customHeight="1">
      <c r="A55" s="45" t="s">
        <v>17</v>
      </c>
      <c r="B55" s="47"/>
      <c r="C55" s="46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6"/>
      <c r="AH55" s="33">
        <f t="shared" si="0"/>
        <v>0</v>
      </c>
      <c r="AI55" s="33"/>
      <c r="AJ55" s="13" t="s">
        <v>18</v>
      </c>
      <c r="AK55" s="35" t="e">
        <f t="shared" si="1"/>
        <v>#DIV/0!</v>
      </c>
    </row>
  </sheetData>
  <mergeCells count="8">
    <mergeCell ref="AM20:AQ20"/>
    <mergeCell ref="A1:AH2"/>
    <mergeCell ref="B52:B54"/>
    <mergeCell ref="B46:B50"/>
    <mergeCell ref="B4:B5"/>
    <mergeCell ref="B36:B42"/>
    <mergeCell ref="B43:B44"/>
    <mergeCell ref="B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2016-06-26T00:49:36Z</dcterms:modified>
</cp:coreProperties>
</file>