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二手车" sheetId="7" r:id="rId1"/>
  </sheets>
  <calcPr calcId="145621"/>
</workbook>
</file>

<file path=xl/calcChain.xml><?xml version="1.0" encoding="utf-8"?>
<calcChain xmlns="http://schemas.openxmlformats.org/spreadsheetml/2006/main">
  <c r="AS7" i="7" l="1"/>
  <c r="AN13" i="7" l="1"/>
  <c r="AR9" i="7"/>
  <c r="AR10" i="7"/>
  <c r="AQ9" i="7"/>
  <c r="AQ10" i="7"/>
  <c r="AP9" i="7"/>
  <c r="AP10" i="7"/>
  <c r="AO9" i="7"/>
  <c r="AO10" i="7"/>
  <c r="AN9" i="7"/>
  <c r="AN10" i="7"/>
  <c r="AR5" i="7"/>
  <c r="AR6" i="7"/>
  <c r="AQ5" i="7"/>
  <c r="AQ6" i="7"/>
  <c r="AP5" i="7"/>
  <c r="AP6" i="7"/>
  <c r="AO5" i="7"/>
  <c r="AO6" i="7"/>
  <c r="AN5" i="7"/>
  <c r="AN6" i="7"/>
  <c r="AN14" i="7" l="1"/>
  <c r="AH5" i="7"/>
  <c r="AK5" i="7" s="1"/>
  <c r="AR11" i="7" l="1"/>
  <c r="AQ11" i="7"/>
  <c r="AP11" i="7"/>
  <c r="AO11" i="7"/>
  <c r="AN11" i="7"/>
  <c r="AO7" i="7"/>
  <c r="AP7" i="7"/>
  <c r="AQ7" i="7"/>
  <c r="AR7" i="7"/>
  <c r="AN7" i="7"/>
  <c r="AK6" i="7" l="1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4" i="7"/>
  <c r="AH20" i="7" l="1"/>
  <c r="AH11" i="7"/>
  <c r="AH12" i="7"/>
  <c r="AH8" i="7"/>
  <c r="AH6" i="7"/>
  <c r="AH36" i="7"/>
  <c r="AH35" i="7"/>
  <c r="AH33" i="7"/>
  <c r="AH34" i="7"/>
  <c r="AH32" i="7"/>
  <c r="AH14" i="7" l="1"/>
  <c r="AH15" i="7"/>
  <c r="AH16" i="7"/>
  <c r="AH17" i="7"/>
  <c r="AH18" i="7"/>
  <c r="AH19" i="7"/>
  <c r="AH29" i="7" l="1"/>
  <c r="AH28" i="7"/>
  <c r="AH7" i="7"/>
  <c r="AH10" i="7"/>
  <c r="AH9" i="7"/>
  <c r="AH4" i="7"/>
  <c r="AH31" i="7"/>
  <c r="AH30" i="7"/>
  <c r="AH27" i="7"/>
  <c r="AH26" i="7"/>
  <c r="AH25" i="7"/>
  <c r="AH24" i="7"/>
  <c r="AH23" i="7"/>
  <c r="AH22" i="7"/>
  <c r="AH21" i="7"/>
  <c r="AH13" i="7"/>
</calcChain>
</file>

<file path=xl/sharedStrings.xml><?xml version="1.0" encoding="utf-8"?>
<sst xmlns="http://schemas.openxmlformats.org/spreadsheetml/2006/main" count="83" uniqueCount="74">
  <si>
    <t>徐选萍</t>
  </si>
  <si>
    <t>林丛丛</t>
  </si>
  <si>
    <t>负责人</t>
    <phoneticPr fontId="5" type="noConversion"/>
  </si>
  <si>
    <t>合计</t>
    <phoneticPr fontId="5" type="noConversion"/>
  </si>
  <si>
    <t>备注</t>
    <phoneticPr fontId="5" type="noConversion"/>
  </si>
  <si>
    <t>已评估客户回访</t>
    <phoneticPr fontId="5" type="noConversion"/>
  </si>
  <si>
    <t>销售顾问</t>
    <phoneticPr fontId="5" type="noConversion"/>
  </si>
  <si>
    <t>除置换外</t>
    <phoneticPr fontId="5" type="noConversion"/>
  </si>
  <si>
    <t>当日翻新</t>
    <phoneticPr fontId="5" type="noConversion"/>
  </si>
  <si>
    <t>当日总置换</t>
    <phoneticPr fontId="5" type="noConversion"/>
  </si>
  <si>
    <t>当日到期</t>
    <phoneticPr fontId="5" type="noConversion"/>
  </si>
  <si>
    <t>当日总数</t>
    <phoneticPr fontId="5" type="noConversion"/>
  </si>
  <si>
    <t>内勤</t>
    <phoneticPr fontId="5" type="noConversion"/>
  </si>
  <si>
    <t>经理</t>
    <phoneticPr fontId="5" type="noConversion"/>
  </si>
  <si>
    <t>每天发送：</t>
    <phoneticPr fontId="5" type="noConversion"/>
  </si>
  <si>
    <t>leqinghongyuan@163.com</t>
    <phoneticPr fontId="5" type="noConversion"/>
  </si>
  <si>
    <t>销售</t>
    <phoneticPr fontId="1" type="noConversion"/>
  </si>
  <si>
    <t>收购</t>
    <phoneticPr fontId="1" type="noConversion"/>
  </si>
  <si>
    <t>2014年1月二手车工作表</t>
    <phoneticPr fontId="10" type="noConversion"/>
  </si>
  <si>
    <t>关键指标</t>
    <phoneticPr fontId="10" type="noConversion"/>
  </si>
  <si>
    <t>目标值</t>
    <phoneticPr fontId="10" type="noConversion"/>
  </si>
  <si>
    <t>实际值</t>
    <phoneticPr fontId="10" type="noConversion"/>
  </si>
  <si>
    <t>项目</t>
    <phoneticPr fontId="1" type="noConversion"/>
  </si>
  <si>
    <t>意向出售客户数</t>
    <phoneticPr fontId="1" type="noConversion"/>
  </si>
  <si>
    <t>潜客回访数</t>
    <phoneticPr fontId="1" type="noConversion"/>
  </si>
  <si>
    <t>新增意向客户数</t>
    <phoneticPr fontId="1" type="noConversion"/>
  </si>
  <si>
    <t>首次来电批次</t>
    <phoneticPr fontId="1" type="noConversion"/>
  </si>
  <si>
    <t>首次来店批次</t>
    <phoneticPr fontId="1" type="noConversion"/>
  </si>
  <si>
    <t>新增有效留档数</t>
    <phoneticPr fontId="1" type="noConversion"/>
  </si>
  <si>
    <t>销售回访数</t>
    <phoneticPr fontId="1" type="noConversion"/>
  </si>
  <si>
    <t>A8置换台次</t>
    <phoneticPr fontId="1" type="noConversion"/>
  </si>
  <si>
    <t>C7置换台次</t>
    <phoneticPr fontId="1" type="noConversion"/>
  </si>
  <si>
    <t>认证台次</t>
    <phoneticPr fontId="1" type="noConversion"/>
  </si>
  <si>
    <t>销售台次</t>
    <phoneticPr fontId="1" type="noConversion"/>
  </si>
  <si>
    <t>销售毛利</t>
    <phoneticPr fontId="1" type="noConversion"/>
  </si>
  <si>
    <t>试驾车到期数</t>
    <phoneticPr fontId="1" type="noConversion"/>
  </si>
  <si>
    <t>替换车到期数</t>
    <phoneticPr fontId="1" type="noConversion"/>
  </si>
  <si>
    <t>库存数</t>
    <phoneticPr fontId="1" type="noConversion"/>
  </si>
  <si>
    <t>寄售车台次</t>
    <phoneticPr fontId="1" type="noConversion"/>
  </si>
  <si>
    <t>在库超30天车辆</t>
    <phoneticPr fontId="1" type="noConversion"/>
  </si>
  <si>
    <t>上报置换台次</t>
    <phoneticPr fontId="1" type="noConversion"/>
  </si>
  <si>
    <t>新商务政策</t>
    <phoneticPr fontId="1" type="noConversion"/>
  </si>
  <si>
    <t>林丛丛</t>
    <phoneticPr fontId="1" type="noConversion"/>
  </si>
  <si>
    <t>陈秀智</t>
    <phoneticPr fontId="1" type="noConversion"/>
  </si>
  <si>
    <t>徐选萍</t>
    <phoneticPr fontId="5" type="noConversion"/>
  </si>
  <si>
    <t>平均单台毛利</t>
    <phoneticPr fontId="10" type="noConversion"/>
  </si>
  <si>
    <t>总置换率</t>
    <phoneticPr fontId="10" type="noConversion"/>
  </si>
  <si>
    <t>实际评估台次</t>
    <phoneticPr fontId="1" type="noConversion"/>
  </si>
  <si>
    <t>售后推荐评估台次</t>
    <phoneticPr fontId="1" type="noConversion"/>
  </si>
  <si>
    <t>销售有效推荐率</t>
    <phoneticPr fontId="10" type="noConversion"/>
  </si>
  <si>
    <t>售后有效推荐率</t>
    <phoneticPr fontId="10" type="noConversion"/>
  </si>
  <si>
    <t>目标值</t>
    <phoneticPr fontId="10" type="noConversion"/>
  </si>
  <si>
    <t>其他车置换</t>
    <phoneticPr fontId="1" type="noConversion"/>
  </si>
  <si>
    <t>总有效评估量</t>
    <phoneticPr fontId="10" type="noConversion"/>
  </si>
  <si>
    <t>总收购量</t>
    <phoneticPr fontId="10" type="noConversion"/>
  </si>
  <si>
    <t>总销售量</t>
    <phoneticPr fontId="10" type="noConversion"/>
  </si>
  <si>
    <t>总毛利</t>
    <phoneticPr fontId="10" type="noConversion"/>
  </si>
  <si>
    <t>总评估成交率</t>
    <phoneticPr fontId="10" type="noConversion"/>
  </si>
  <si>
    <t>总销售成交率</t>
    <phoneticPr fontId="10" type="noConversion"/>
  </si>
  <si>
    <t>销售推荐评估台次</t>
    <phoneticPr fontId="1" type="noConversion"/>
  </si>
  <si>
    <t>新车展厅销售量</t>
    <phoneticPr fontId="1" type="noConversion"/>
  </si>
  <si>
    <t>售后进厂台次</t>
    <phoneticPr fontId="1" type="noConversion"/>
  </si>
  <si>
    <t>其他渠道推荐评估台次</t>
    <phoneticPr fontId="1" type="noConversion"/>
  </si>
  <si>
    <t>实际评估台次</t>
    <phoneticPr fontId="1" type="noConversion"/>
  </si>
  <si>
    <t>新增意向客户数</t>
    <phoneticPr fontId="1" type="noConversion"/>
  </si>
  <si>
    <t>纯收购台次</t>
    <phoneticPr fontId="1" type="noConversion"/>
  </si>
  <si>
    <t>翻新台次</t>
    <phoneticPr fontId="1" type="noConversion"/>
  </si>
  <si>
    <t>置换台次</t>
    <phoneticPr fontId="1" type="noConversion"/>
  </si>
  <si>
    <t>完成率</t>
    <phoneticPr fontId="10" type="noConversion"/>
  </si>
  <si>
    <t>完成率</t>
    <phoneticPr fontId="10" type="noConversion"/>
  </si>
  <si>
    <t>库存</t>
    <phoneticPr fontId="1" type="noConversion"/>
  </si>
  <si>
    <t>展厅首次来客批次</t>
    <phoneticPr fontId="1" type="noConversion"/>
  </si>
  <si>
    <r>
      <t>在库超3</t>
    </r>
    <r>
      <rPr>
        <sz val="11"/>
        <color theme="1"/>
        <rFont val="宋体"/>
        <family val="3"/>
        <charset val="134"/>
        <scheme val="minor"/>
      </rPr>
      <t>0天</t>
    </r>
    <phoneticPr fontId="1" type="noConversion"/>
  </si>
  <si>
    <t>展厅置换率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</si>
</sst>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1" applyFont="1" applyAlignment="1" applyProtection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/>
    </xf>
    <xf numFmtId="10" fontId="13" fillId="9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37"/>
  <sheetViews>
    <sheetView tabSelected="1" workbookViewId="0">
      <pane xSplit="2" ySplit="3" topLeftCell="AE4" activePane="bottomRight" state="frozen"/>
      <selection pane="topRight" activeCell="C1" sqref="C1"/>
      <selection pane="bottomLeft" activeCell="A4" sqref="A4"/>
      <selection pane="bottomRight" activeCell="AS6" sqref="AS6"/>
    </sheetView>
  </sheetViews>
  <sheetFormatPr defaultRowHeight="13.5"/>
  <cols>
    <col min="1" max="1" width="19.875" customWidth="1"/>
    <col min="2" max="2" width="9.875" hidden="1" customWidth="1"/>
    <col min="3" max="11" width="5.625" customWidth="1"/>
    <col min="12" max="29" width="5.625" hidden="1" customWidth="1"/>
    <col min="30" max="33" width="5.625" customWidth="1"/>
    <col min="34" max="35" width="10.625" customWidth="1"/>
    <col min="36" max="36" width="19" hidden="1" customWidth="1"/>
    <col min="37" max="37" width="10.625" customWidth="1"/>
    <col min="38" max="38" width="8.875" customWidth="1"/>
    <col min="39" max="39" width="11.125" bestFit="1" customWidth="1"/>
    <col min="40" max="41" width="14.125" bestFit="1" customWidth="1"/>
    <col min="42" max="44" width="12.25" bestFit="1" customWidth="1"/>
    <col min="45" max="45" width="10.5" customWidth="1"/>
  </cols>
  <sheetData>
    <row r="1" spans="1:45" ht="15" customHeight="1">
      <c r="A1" s="29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45" ht="1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45" ht="20.100000000000001" customHeight="1">
      <c r="A3" s="8" t="s">
        <v>22</v>
      </c>
      <c r="B3" s="2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4">
        <v>7</v>
      </c>
      <c r="J3" s="4">
        <v>8</v>
      </c>
      <c r="K3" s="4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3</v>
      </c>
      <c r="AI3" s="14" t="s">
        <v>51</v>
      </c>
      <c r="AJ3" s="5" t="s">
        <v>4</v>
      </c>
      <c r="AK3" s="14" t="s">
        <v>68</v>
      </c>
    </row>
    <row r="4" spans="1:45" ht="20.100000000000001" customHeight="1">
      <c r="A4" s="8" t="s">
        <v>60</v>
      </c>
      <c r="B4" s="26" t="s">
        <v>44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5">
        <f>SUM(C4:AG4)</f>
        <v>0</v>
      </c>
      <c r="AI4" s="15"/>
      <c r="AJ4" s="33" t="s">
        <v>17</v>
      </c>
      <c r="AK4" s="19" t="e">
        <f>AH4/AI4</f>
        <v>#DIV/0!</v>
      </c>
      <c r="AM4" s="7" t="s">
        <v>19</v>
      </c>
      <c r="AN4" s="7" t="s">
        <v>49</v>
      </c>
      <c r="AO4" s="7" t="s">
        <v>50</v>
      </c>
      <c r="AP4" s="7" t="s">
        <v>57</v>
      </c>
      <c r="AQ4" s="7" t="s">
        <v>58</v>
      </c>
      <c r="AR4" s="7" t="s">
        <v>73</v>
      </c>
      <c r="AS4" s="7" t="s">
        <v>46</v>
      </c>
    </row>
    <row r="5" spans="1:45" ht="20.100000000000001" customHeight="1">
      <c r="A5" s="8" t="s">
        <v>71</v>
      </c>
      <c r="B5" s="2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>
        <f>SUM(C5:AG5)</f>
        <v>0</v>
      </c>
      <c r="AI5" s="15"/>
      <c r="AJ5" s="34"/>
      <c r="AK5" s="19" t="e">
        <f>AH5/AI5</f>
        <v>#DIV/0!</v>
      </c>
      <c r="AM5" s="7" t="s">
        <v>20</v>
      </c>
      <c r="AN5" s="13" t="e">
        <f>AI7/AI4</f>
        <v>#DIV/0!</v>
      </c>
      <c r="AO5" s="13" t="e">
        <f>AI10/AI8</f>
        <v>#DIV/0!</v>
      </c>
      <c r="AP5" s="13" t="e">
        <f>(AI21+AI22)/(AI7+AI10 +AI12)</f>
        <v>#DIV/0!</v>
      </c>
      <c r="AQ5" s="13" t="e">
        <f>AI28/(AI16+AI17)</f>
        <v>#DIV/0!</v>
      </c>
      <c r="AR5" s="13" t="e">
        <f>(AI21+AI22)/AI4</f>
        <v>#DIV/0!</v>
      </c>
      <c r="AS5" s="13"/>
    </row>
    <row r="6" spans="1:45" ht="20.100000000000001" customHeight="1">
      <c r="A6" s="8" t="s">
        <v>59</v>
      </c>
      <c r="B6" s="2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5">
        <f>SUM(C6:AG6)</f>
        <v>0</v>
      </c>
      <c r="AI6" s="15"/>
      <c r="AJ6" s="34"/>
      <c r="AK6" s="19" t="e">
        <f t="shared" ref="AK6:AK36" si="0">AH6/AI6</f>
        <v>#DIV/0!</v>
      </c>
      <c r="AM6" s="7" t="s">
        <v>21</v>
      </c>
      <c r="AN6" s="16" t="e">
        <f>AH7/AH4</f>
        <v>#DIV/0!</v>
      </c>
      <c r="AO6" s="16" t="e">
        <f>AH10/AH8</f>
        <v>#DIV/0!</v>
      </c>
      <c r="AP6" s="13" t="e">
        <f>(AH21+AH22)/(AH7+AH10 +AH12)</f>
        <v>#DIV/0!</v>
      </c>
      <c r="AQ6" s="13" t="e">
        <f>AH28/(AH16+AH17)</f>
        <v>#DIV/0!</v>
      </c>
      <c r="AR6" s="13" t="e">
        <f>(AH21+AH22)/AH4</f>
        <v>#DIV/0!</v>
      </c>
      <c r="AS6" s="13"/>
    </row>
    <row r="7" spans="1:45" ht="20.100000000000001" customHeight="1">
      <c r="A7" s="8" t="s">
        <v>47</v>
      </c>
      <c r="B7" s="2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5">
        <f t="shared" ref="AH7:AH31" si="1">SUM(C7:AG7)</f>
        <v>0</v>
      </c>
      <c r="AI7" s="15"/>
      <c r="AJ7" s="34"/>
      <c r="AK7" s="19" t="e">
        <f t="shared" si="0"/>
        <v>#DIV/0!</v>
      </c>
      <c r="AM7" s="7" t="s">
        <v>69</v>
      </c>
      <c r="AN7" s="16" t="e">
        <f>AN6/AN5</f>
        <v>#DIV/0!</v>
      </c>
      <c r="AO7" s="16" t="e">
        <f t="shared" ref="AO7:AR7" si="2">AO6/AO5</f>
        <v>#DIV/0!</v>
      </c>
      <c r="AP7" s="16" t="e">
        <f t="shared" si="2"/>
        <v>#DIV/0!</v>
      </c>
      <c r="AQ7" s="16" t="e">
        <f t="shared" si="2"/>
        <v>#DIV/0!</v>
      </c>
      <c r="AR7" s="16" t="e">
        <f t="shared" si="2"/>
        <v>#DIV/0!</v>
      </c>
      <c r="AS7" s="16" t="e">
        <f t="shared" ref="AS7" si="3">AS6/AS5</f>
        <v>#DIV/0!</v>
      </c>
    </row>
    <row r="8" spans="1:45" ht="20.100000000000001" customHeight="1">
      <c r="A8" s="8" t="s">
        <v>61</v>
      </c>
      <c r="B8" s="27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5">
        <f t="shared" si="1"/>
        <v>0</v>
      </c>
      <c r="AI8" s="15"/>
      <c r="AJ8" s="34"/>
      <c r="AK8" s="19" t="e">
        <f t="shared" si="0"/>
        <v>#DIV/0!</v>
      </c>
      <c r="AM8" s="7" t="s">
        <v>19</v>
      </c>
      <c r="AN8" s="7" t="s">
        <v>53</v>
      </c>
      <c r="AO8" s="7" t="s">
        <v>54</v>
      </c>
      <c r="AP8" s="7" t="s">
        <v>55</v>
      </c>
      <c r="AQ8" s="7" t="s">
        <v>56</v>
      </c>
      <c r="AR8" s="7" t="s">
        <v>45</v>
      </c>
      <c r="AS8" s="7"/>
    </row>
    <row r="9" spans="1:45" ht="20.100000000000001" customHeight="1">
      <c r="A9" s="8" t="s">
        <v>48</v>
      </c>
      <c r="B9" s="2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5">
        <f t="shared" si="1"/>
        <v>0</v>
      </c>
      <c r="AI9" s="15"/>
      <c r="AJ9" s="34"/>
      <c r="AK9" s="19" t="e">
        <f t="shared" si="0"/>
        <v>#DIV/0!</v>
      </c>
      <c r="AM9" s="7" t="s">
        <v>20</v>
      </c>
      <c r="AN9" s="23">
        <f>AI7+AI10+AI12</f>
        <v>0</v>
      </c>
      <c r="AO9" s="23">
        <f>AI21+AI22</f>
        <v>0</v>
      </c>
      <c r="AP9" s="23">
        <f>AI28</f>
        <v>0</v>
      </c>
      <c r="AQ9" s="23">
        <f>AI29</f>
        <v>0</v>
      </c>
      <c r="AR9" s="23" t="e">
        <f>AI29/AI28</f>
        <v>#DIV/0!</v>
      </c>
      <c r="AS9" s="23"/>
    </row>
    <row r="10" spans="1:45" ht="20.100000000000001" customHeight="1">
      <c r="A10" s="8" t="s">
        <v>47</v>
      </c>
      <c r="B10" s="2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5">
        <f>SUM(C10:AG10)</f>
        <v>0</v>
      </c>
      <c r="AI10" s="15"/>
      <c r="AJ10" s="34"/>
      <c r="AK10" s="19" t="e">
        <f t="shared" si="0"/>
        <v>#DIV/0!</v>
      </c>
      <c r="AM10" s="7" t="s">
        <v>21</v>
      </c>
      <c r="AN10" s="24">
        <f>AH7+AH10+AH12</f>
        <v>0</v>
      </c>
      <c r="AO10" s="24">
        <f>AH21+AH22</f>
        <v>0</v>
      </c>
      <c r="AP10" s="23">
        <f>AH28</f>
        <v>0</v>
      </c>
      <c r="AQ10" s="23">
        <f>AH29</f>
        <v>0</v>
      </c>
      <c r="AR10" s="23" t="e">
        <f>AH29/AH28</f>
        <v>#DIV/0!</v>
      </c>
      <c r="AS10" s="23"/>
    </row>
    <row r="11" spans="1:45" ht="20.100000000000001" customHeight="1">
      <c r="A11" s="8" t="s">
        <v>62</v>
      </c>
      <c r="B11" s="2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5">
        <f t="shared" ref="AH11:AH12" si="4">SUM(C11:AG11)</f>
        <v>0</v>
      </c>
      <c r="AI11" s="15"/>
      <c r="AJ11" s="34"/>
      <c r="AK11" s="19" t="e">
        <f t="shared" si="0"/>
        <v>#DIV/0!</v>
      </c>
      <c r="AM11" s="7" t="s">
        <v>69</v>
      </c>
      <c r="AN11" s="16" t="e">
        <f>AN10/AN9</f>
        <v>#DIV/0!</v>
      </c>
      <c r="AO11" s="16" t="e">
        <f t="shared" ref="AO11" si="5">AO10/AO9</f>
        <v>#DIV/0!</v>
      </c>
      <c r="AP11" s="16" t="e">
        <f t="shared" ref="AP11" si="6">AP10/AP9</f>
        <v>#DIV/0!</v>
      </c>
      <c r="AQ11" s="16" t="e">
        <f t="shared" ref="AQ11" si="7">AQ10/AQ9</f>
        <v>#DIV/0!</v>
      </c>
      <c r="AR11" s="16" t="e">
        <f t="shared" ref="AR11" si="8">AR10/AR9</f>
        <v>#DIV/0!</v>
      </c>
      <c r="AS11" s="16"/>
    </row>
    <row r="12" spans="1:45" ht="20.100000000000001" customHeight="1">
      <c r="A12" s="8" t="s">
        <v>63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5">
        <f t="shared" si="4"/>
        <v>0</v>
      </c>
      <c r="AI12" s="15"/>
      <c r="AJ12" s="34"/>
      <c r="AK12" s="19" t="e">
        <f t="shared" si="0"/>
        <v>#DIV/0!</v>
      </c>
    </row>
    <row r="13" spans="1:45" ht="20.100000000000001" customHeight="1">
      <c r="A13" s="8" t="s">
        <v>23</v>
      </c>
      <c r="B13" s="2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5">
        <f t="shared" si="1"/>
        <v>0</v>
      </c>
      <c r="AI13" s="15"/>
      <c r="AJ13" s="35"/>
      <c r="AK13" s="19" t="e">
        <f t="shared" si="0"/>
        <v>#DIV/0!</v>
      </c>
      <c r="AM13" s="20" t="s">
        <v>70</v>
      </c>
      <c r="AN13" s="25" t="e">
        <f>AH32</f>
        <v>#N/A</v>
      </c>
    </row>
    <row r="14" spans="1:45" ht="20.100000000000001" customHeight="1">
      <c r="A14" s="8" t="s">
        <v>24</v>
      </c>
      <c r="B14" s="26" t="s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5">
        <f t="shared" si="1"/>
        <v>0</v>
      </c>
      <c r="AI14" s="15"/>
      <c r="AJ14" s="11" t="s">
        <v>5</v>
      </c>
      <c r="AK14" s="19" t="e">
        <f t="shared" si="0"/>
        <v>#DIV/0!</v>
      </c>
      <c r="AM14" s="22" t="s">
        <v>72</v>
      </c>
      <c r="AN14" s="21" t="e">
        <f>AH34</f>
        <v>#N/A</v>
      </c>
    </row>
    <row r="15" spans="1:45" ht="20.100000000000001" customHeight="1">
      <c r="A15" s="8" t="s">
        <v>25</v>
      </c>
      <c r="B15" s="2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5">
        <f t="shared" si="1"/>
        <v>0</v>
      </c>
      <c r="AI15" s="15"/>
      <c r="AJ15" s="33" t="s">
        <v>16</v>
      </c>
      <c r="AK15" s="19" t="e">
        <f t="shared" si="0"/>
        <v>#DIV/0!</v>
      </c>
    </row>
    <row r="16" spans="1:45" ht="20.100000000000001" customHeight="1">
      <c r="A16" s="8" t="s">
        <v>26</v>
      </c>
      <c r="B16" s="26" t="s">
        <v>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5">
        <f t="shared" si="1"/>
        <v>0</v>
      </c>
      <c r="AI16" s="15"/>
      <c r="AJ16" s="34"/>
      <c r="AK16" s="19" t="e">
        <f t="shared" si="0"/>
        <v>#DIV/0!</v>
      </c>
    </row>
    <row r="17" spans="1:37" ht="20.100000000000001" customHeight="1">
      <c r="A17" s="8" t="s">
        <v>27</v>
      </c>
      <c r="B17" s="2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5">
        <f t="shared" si="1"/>
        <v>0</v>
      </c>
      <c r="AI17" s="15"/>
      <c r="AJ17" s="34"/>
      <c r="AK17" s="19" t="e">
        <f t="shared" si="0"/>
        <v>#DIV/0!</v>
      </c>
    </row>
    <row r="18" spans="1:37" ht="20.100000000000001" customHeight="1">
      <c r="A18" s="8" t="s">
        <v>28</v>
      </c>
      <c r="B18" s="2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5">
        <f t="shared" si="1"/>
        <v>0</v>
      </c>
      <c r="AI18" s="15"/>
      <c r="AJ18" s="34"/>
      <c r="AK18" s="19" t="e">
        <f t="shared" si="0"/>
        <v>#DIV/0!</v>
      </c>
    </row>
    <row r="19" spans="1:37" ht="20.100000000000001" customHeight="1">
      <c r="A19" s="8" t="s">
        <v>29</v>
      </c>
      <c r="B19" s="2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5">
        <f t="shared" si="1"/>
        <v>0</v>
      </c>
      <c r="AI19" s="15"/>
      <c r="AJ19" s="35"/>
      <c r="AK19" s="19" t="e">
        <f t="shared" si="0"/>
        <v>#DIV/0!</v>
      </c>
    </row>
    <row r="20" spans="1:37" ht="20.100000000000001" customHeight="1">
      <c r="A20" s="8" t="s">
        <v>64</v>
      </c>
      <c r="B20" s="1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5">
        <f t="shared" si="1"/>
        <v>0</v>
      </c>
      <c r="AI20" s="15"/>
      <c r="AJ20" s="18"/>
      <c r="AK20" s="19" t="e">
        <f t="shared" si="0"/>
        <v>#DIV/0!</v>
      </c>
    </row>
    <row r="21" spans="1:37" ht="20.100000000000001" customHeight="1">
      <c r="A21" s="8" t="s">
        <v>65</v>
      </c>
      <c r="B21" s="26" t="s"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5">
        <f t="shared" si="1"/>
        <v>0</v>
      </c>
      <c r="AI21" s="15"/>
      <c r="AJ21" s="11" t="s">
        <v>7</v>
      </c>
      <c r="AK21" s="19" t="e">
        <f t="shared" si="0"/>
        <v>#DIV/0!</v>
      </c>
    </row>
    <row r="22" spans="1:37" ht="20.100000000000001" customHeight="1">
      <c r="A22" s="8" t="s">
        <v>67</v>
      </c>
      <c r="B22" s="2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5">
        <f>SUM(C22:AG22)</f>
        <v>0</v>
      </c>
      <c r="AI22" s="15"/>
      <c r="AJ22" s="11" t="s">
        <v>8</v>
      </c>
      <c r="AK22" s="19" t="e">
        <f t="shared" si="0"/>
        <v>#DIV/0!</v>
      </c>
    </row>
    <row r="23" spans="1:37" ht="20.100000000000001" customHeight="1">
      <c r="A23" s="8" t="s">
        <v>66</v>
      </c>
      <c r="B23" s="2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5">
        <f t="shared" si="1"/>
        <v>0</v>
      </c>
      <c r="AI23" s="15"/>
      <c r="AJ23" s="11" t="s">
        <v>9</v>
      </c>
      <c r="AK23" s="19" t="e">
        <f t="shared" si="0"/>
        <v>#DIV/0!</v>
      </c>
    </row>
    <row r="24" spans="1:37" ht="20.100000000000001" customHeight="1">
      <c r="A24" s="8" t="s">
        <v>30</v>
      </c>
      <c r="B24" s="2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5">
        <f t="shared" si="1"/>
        <v>0</v>
      </c>
      <c r="AI24" s="15"/>
      <c r="AJ24" s="11"/>
      <c r="AK24" s="19" t="e">
        <f t="shared" si="0"/>
        <v>#DIV/0!</v>
      </c>
    </row>
    <row r="25" spans="1:37" ht="20.100000000000001" customHeight="1">
      <c r="A25" s="8" t="s">
        <v>31</v>
      </c>
      <c r="B25" s="2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5">
        <f t="shared" si="1"/>
        <v>0</v>
      </c>
      <c r="AI25" s="15"/>
      <c r="AJ25" s="11"/>
      <c r="AK25" s="19" t="e">
        <f t="shared" si="0"/>
        <v>#DIV/0!</v>
      </c>
    </row>
    <row r="26" spans="1:37" ht="20.100000000000001" customHeight="1">
      <c r="A26" s="8" t="s">
        <v>52</v>
      </c>
      <c r="B26" s="2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5">
        <f t="shared" si="1"/>
        <v>0</v>
      </c>
      <c r="AI26" s="15"/>
      <c r="AJ26" s="11"/>
      <c r="AK26" s="19" t="e">
        <f t="shared" si="0"/>
        <v>#DIV/0!</v>
      </c>
    </row>
    <row r="27" spans="1:37" ht="20.100000000000001" customHeight="1">
      <c r="A27" s="9" t="s">
        <v>32</v>
      </c>
      <c r="B27" s="10" t="s">
        <v>42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5">
        <f t="shared" si="1"/>
        <v>0</v>
      </c>
      <c r="AI27" s="15"/>
      <c r="AJ27" s="11"/>
      <c r="AK27" s="19" t="e">
        <f t="shared" si="0"/>
        <v>#DIV/0!</v>
      </c>
    </row>
    <row r="28" spans="1:37" ht="20.100000000000001" customHeight="1">
      <c r="A28" s="9" t="s">
        <v>33</v>
      </c>
      <c r="B28" s="10" t="s">
        <v>43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5">
        <f t="shared" si="1"/>
        <v>0</v>
      </c>
      <c r="AI28" s="15"/>
      <c r="AJ28" s="11"/>
      <c r="AK28" s="19" t="e">
        <f t="shared" si="0"/>
        <v>#DIV/0!</v>
      </c>
    </row>
    <row r="29" spans="1:37" ht="20.100000000000001" customHeight="1">
      <c r="A29" s="9" t="s">
        <v>34</v>
      </c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5">
        <f t="shared" si="1"/>
        <v>0</v>
      </c>
      <c r="AI29" s="15"/>
      <c r="AJ29" s="11"/>
      <c r="AK29" s="19" t="e">
        <f t="shared" si="0"/>
        <v>#DIV/0!</v>
      </c>
    </row>
    <row r="30" spans="1:37" ht="20.100000000000001" customHeight="1">
      <c r="A30" s="9" t="s">
        <v>35</v>
      </c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5">
        <f t="shared" si="1"/>
        <v>0</v>
      </c>
      <c r="AI30" s="15"/>
      <c r="AJ30" s="11" t="s">
        <v>10</v>
      </c>
      <c r="AK30" s="19" t="e">
        <f t="shared" si="0"/>
        <v>#DIV/0!</v>
      </c>
    </row>
    <row r="31" spans="1:37" ht="20.100000000000001" customHeight="1">
      <c r="A31" s="9" t="s">
        <v>36</v>
      </c>
      <c r="B31" s="1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5">
        <f t="shared" si="1"/>
        <v>0</v>
      </c>
      <c r="AI31" s="15"/>
      <c r="AJ31" s="11" t="s">
        <v>10</v>
      </c>
      <c r="AK31" s="19" t="e">
        <f t="shared" si="0"/>
        <v>#DIV/0!</v>
      </c>
    </row>
    <row r="32" spans="1:37" ht="20.100000000000001" customHeight="1">
      <c r="A32" s="9" t="s">
        <v>37</v>
      </c>
      <c r="B32" s="10" t="s">
        <v>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5" t="e">
        <f>LOOKUP(9E+307,C32:AG32)</f>
        <v>#N/A</v>
      </c>
      <c r="AI32" s="15"/>
      <c r="AJ32" s="11" t="s">
        <v>11</v>
      </c>
      <c r="AK32" s="19" t="e">
        <f t="shared" si="0"/>
        <v>#N/A</v>
      </c>
    </row>
    <row r="33" spans="1:37" ht="20.100000000000001" customHeight="1">
      <c r="A33" s="9" t="s">
        <v>38</v>
      </c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5">
        <f>SUM(C33:AG33)</f>
        <v>0</v>
      </c>
      <c r="AI33" s="15"/>
      <c r="AJ33" s="11" t="s">
        <v>11</v>
      </c>
      <c r="AK33" s="19" t="e">
        <f t="shared" si="0"/>
        <v>#DIV/0!</v>
      </c>
    </row>
    <row r="34" spans="1:37" ht="20.100000000000001" customHeight="1">
      <c r="A34" s="9" t="s">
        <v>39</v>
      </c>
      <c r="B34" s="10" t="s">
        <v>12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5" t="e">
        <f>LOOKUP(9E+307,C34:AG34)</f>
        <v>#N/A</v>
      </c>
      <c r="AI34" s="15"/>
      <c r="AJ34" s="11"/>
      <c r="AK34" s="19" t="e">
        <f t="shared" si="0"/>
        <v>#N/A</v>
      </c>
    </row>
    <row r="35" spans="1:37" ht="20.100000000000001" customHeight="1">
      <c r="A35" s="9" t="s">
        <v>40</v>
      </c>
      <c r="B35" s="10" t="s">
        <v>12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5">
        <f>SUM(C35:AG35)</f>
        <v>0</v>
      </c>
      <c r="AI35" s="15"/>
      <c r="AJ35" s="11"/>
      <c r="AK35" s="19" t="e">
        <f t="shared" si="0"/>
        <v>#DIV/0!</v>
      </c>
    </row>
    <row r="36" spans="1:37" ht="20.100000000000001" customHeight="1">
      <c r="A36" s="9" t="s">
        <v>41</v>
      </c>
      <c r="B36" s="10" t="s">
        <v>13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5">
        <f>SUM(C36:AG36)</f>
        <v>0</v>
      </c>
      <c r="AI36" s="15"/>
      <c r="AJ36" s="11"/>
      <c r="AK36" s="19" t="e">
        <f t="shared" si="0"/>
        <v>#DIV/0!</v>
      </c>
    </row>
    <row r="37" spans="1:37">
      <c r="A37" s="1" t="s">
        <v>14</v>
      </c>
      <c r="B37" s="6" t="s">
        <v>15</v>
      </c>
    </row>
  </sheetData>
  <mergeCells count="7">
    <mergeCell ref="B21:B26"/>
    <mergeCell ref="A1:AJ2"/>
    <mergeCell ref="B4:B13"/>
    <mergeCell ref="B14:B15"/>
    <mergeCell ref="AJ15:AJ19"/>
    <mergeCell ref="AJ4:AJ13"/>
    <mergeCell ref="B16:B19"/>
  </mergeCells>
  <phoneticPr fontId="1" type="noConversion"/>
  <hyperlinks>
    <hyperlink ref="B3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二手车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2015-01-25T02:24:25Z</dcterms:modified>
</cp:coreProperties>
</file>