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Q18" i="3" l="1"/>
  <c r="AQ19" i="3" s="1"/>
  <c r="AQ17" i="3"/>
  <c r="AP19" i="3" l="1"/>
  <c r="AP18" i="3"/>
  <c r="AK23" i="3"/>
  <c r="AK24" i="3"/>
  <c r="AH23" i="3"/>
  <c r="AH24" i="3"/>
  <c r="AH11" i="3" l="1"/>
  <c r="AK11" i="3" s="1"/>
  <c r="AH12" i="3" l="1"/>
  <c r="AH44" i="3"/>
  <c r="AH25" i="3"/>
  <c r="AK25" i="3" s="1"/>
  <c r="AH31" i="3"/>
  <c r="AH35" i="3"/>
  <c r="AK35" i="3" s="1"/>
  <c r="AH36" i="3"/>
  <c r="AH37" i="3"/>
  <c r="AK37" i="3" s="1"/>
  <c r="AH33" i="3"/>
  <c r="AN14" i="3" s="1"/>
  <c r="AN15" i="3" s="1"/>
  <c r="AH18" i="3"/>
  <c r="AH16" i="3"/>
  <c r="AK16" i="3" s="1"/>
  <c r="AH8" i="3"/>
  <c r="AH4" i="3"/>
  <c r="AN17" i="3"/>
  <c r="AH22" i="3"/>
  <c r="AK22" i="3" s="1"/>
  <c r="AH21" i="3"/>
  <c r="AK21" i="3" s="1"/>
  <c r="AH9" i="3"/>
  <c r="AK9" i="3" s="1"/>
  <c r="AH20" i="3"/>
  <c r="AH14" i="3"/>
  <c r="AS10" i="3" s="1"/>
  <c r="AS11" i="3" s="1"/>
  <c r="AH30" i="3"/>
  <c r="AH34" i="3"/>
  <c r="AH40" i="3"/>
  <c r="AK40" i="3" s="1"/>
  <c r="AH6" i="3"/>
  <c r="AK6" i="3" s="1"/>
  <c r="AH10" i="3"/>
  <c r="AK10" i="3" s="1"/>
  <c r="AS13" i="3"/>
  <c r="AT13" i="3" s="1"/>
  <c r="AK30" i="3"/>
  <c r="AH26" i="3"/>
  <c r="AK26" i="3" s="1"/>
  <c r="AH29" i="3"/>
  <c r="AK29" i="3" s="1"/>
  <c r="AH28" i="3"/>
  <c r="AK28" i="3" s="1"/>
  <c r="AH32" i="3"/>
  <c r="AK32" i="3" s="1"/>
  <c r="AH5" i="3"/>
  <c r="AK5" i="3" s="1"/>
  <c r="AH15" i="3"/>
  <c r="AH38" i="3"/>
  <c r="AK38" i="3" s="1"/>
  <c r="AH27" i="3"/>
  <c r="AT10" i="3" s="1"/>
  <c r="AT11" i="3" s="1"/>
  <c r="AH19" i="3"/>
  <c r="AK19" i="3" s="1"/>
  <c r="AH7" i="3"/>
  <c r="AK7" i="3" s="1"/>
  <c r="AH17" i="3"/>
  <c r="AK17" i="3" s="1"/>
  <c r="AH13" i="3"/>
  <c r="AH43" i="3"/>
  <c r="AK43" i="3" s="1"/>
  <c r="AH42" i="3"/>
  <c r="AK42" i="3" s="1"/>
  <c r="AH41" i="3"/>
  <c r="AK41" i="3" s="1"/>
  <c r="AH39" i="3"/>
  <c r="AK31" i="3"/>
  <c r="AK20" i="3"/>
  <c r="AK44" i="3"/>
  <c r="AK34" i="3"/>
  <c r="AN6" i="3" l="1"/>
  <c r="AN7" i="3" s="1"/>
  <c r="AN10" i="3"/>
  <c r="AN11" i="3" s="1"/>
  <c r="AK12" i="3"/>
  <c r="AO18" i="3"/>
  <c r="AO19" i="3" s="1"/>
  <c r="AK39" i="3"/>
  <c r="AK27" i="3"/>
  <c r="AR14" i="3"/>
  <c r="AR15" i="3" s="1"/>
  <c r="AP6" i="3"/>
  <c r="AP7" i="3" s="1"/>
  <c r="AP10" i="3"/>
  <c r="AP11" i="3" s="1"/>
  <c r="AQ10" i="3"/>
  <c r="AQ11" i="3" s="1"/>
  <c r="AQ6" i="3"/>
  <c r="AQ7" i="3" s="1"/>
  <c r="AK14" i="3"/>
  <c r="AR10" i="3"/>
  <c r="AR11" i="3" s="1"/>
  <c r="AP14" i="3"/>
  <c r="AP15" i="3" s="1"/>
  <c r="AK13" i="3"/>
  <c r="AK18" i="3"/>
  <c r="AK4" i="3"/>
  <c r="AS6" i="3"/>
  <c r="AS7" i="3" s="1"/>
  <c r="AN27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K33" i="3"/>
  <c r="AK15" i="3"/>
  <c r="AK36" i="3"/>
  <c r="AK8" i="3"/>
  <c r="AN18" i="3"/>
  <c r="AN19" i="3" s="1"/>
  <c r="AR6" i="3"/>
  <c r="AR7" i="3" s="1"/>
  <c r="AN25" i="3" l="1"/>
</calcChain>
</file>

<file path=xl/sharedStrings.xml><?xml version="1.0" encoding="utf-8"?>
<sst xmlns="http://schemas.openxmlformats.org/spreadsheetml/2006/main" count="107" uniqueCount="94">
  <si>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</si>
  <si>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</si>
  <si>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</si>
  <si>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</si>
  <si>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</si>
  <si>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</si>
  <si>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</si>
  <si>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</si>
  <si>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</si>
  <si>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</si>
  <si>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</si>
  <si>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</si>
  <si>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</si>
  <si>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</si>
  <si>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</si>
  <si>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</si>
  <si>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</si>
  <si>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</si>
  <si>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</si>
  <si>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</si>
  <si>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</si>
  <si>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</si>
  <si>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</si>
  <si>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</si>
  <si>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</si>
  <si>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</si>
  <si>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</si>
  <si>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</si>
  <si>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</si>
  <si>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</si>
  <si>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</si>
  <si>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</si>
  <si>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</si>
  <si>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</si>
  <si>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</si>
  <si>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</si>
  <si>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</si>
  <si>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</si>
  <si>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</si>
  <si>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</si>
  <si>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</si>
  <si>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</si>
  <si>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</si>
  <si>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</si>
  <si>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</si>
  <si>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</si>
  <si>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</si>
  <si>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</si>
  <si>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</si>
  <si>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</si>
  <si>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</si>
  <si>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</si>
  <si>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</si>
  <si>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</si>
  <si>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</si>
  <si>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</si>
  <si>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</si>
  <si>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</si>
  <si>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</si>
  <si>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</si>
  <si>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</si>
  <si>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</si>
  <si>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</si>
  <si>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</si>
  <si>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</si>
  <si>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</si>
  <si>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</si>
  <si>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</si>
  <si>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</si>
  <si>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</si>
  <si>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</si>
  <si>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</si>
  <si>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</si>
  <si>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</si>
  <si>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</si>
  <si>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</si>
  <si>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</si>
  <si>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</si>
  <si>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</si>
  <si>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</si>
  <si>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</si>
  <si>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</si>
  <si>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</si>
  <si>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</si>
  <si>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</si>
  <si>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转介绍率</t>
    <phoneticPr fontId="1" type="noConversion"/>
  </si>
  <si>
    <t>其中老客户转介绍交车台次</t>
    <phoneticPr fontId="1" type="noConversion"/>
  </si>
  <si>
    <t>预留订单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</si>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</sst>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N23" sqref="AN23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2" t="s">
        <v>19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6"/>
      <c r="AJ1" s="6"/>
      <c r="AK1" s="6"/>
    </row>
    <row r="2" spans="1:46" ht="15" customHeight="1" thickBot="1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62</v>
      </c>
    </row>
    <row r="4" spans="1:46" ht="20.100000000000001" customHeight="1">
      <c r="A4" s="23" t="s">
        <v>20</v>
      </c>
      <c r="B4" s="59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44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63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55</v>
      </c>
    </row>
    <row r="5" spans="1:46" ht="20.100000000000001" customHeight="1">
      <c r="A5" s="24" t="s">
        <v>21</v>
      </c>
      <c r="B5" s="60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44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82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AH9+AH25</f>
        <v>0</v>
      </c>
      <c r="AO6" s="38" t="e">
        <f>AH9/(AH9+AH25)</f>
        <v>#DIV/0!</v>
      </c>
      <c r="AP6" s="38" t="e">
        <f>AH5/AH4</f>
        <v>#DIV/0!</v>
      </c>
      <c r="AQ6" s="38" t="e">
        <f>(AH8-AN26)/AH5</f>
        <v>#DIV/0!</v>
      </c>
      <c r="AR6" s="38" t="e">
        <f>AH15/AH9</f>
        <v>#DIV/0!</v>
      </c>
      <c r="AS6" s="37" t="e">
        <f>AH16/AH15</f>
        <v>#DIV/0!</v>
      </c>
      <c r="AT6" s="38" t="e">
        <f>AH38/AH9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62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1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56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67</v>
      </c>
      <c r="AT8" s="40" t="s">
        <v>68</v>
      </c>
    </row>
    <row r="9" spans="1:46" ht="20.100000000000001" customHeight="1">
      <c r="A9" s="24" t="s">
        <v>23</v>
      </c>
      <c r="B9" s="62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5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81</v>
      </c>
      <c r="B10" s="62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AH39/AH38</f>
        <v>#DIV/0!</v>
      </c>
      <c r="AO10" s="38" t="e">
        <f>AH17/AH9</f>
        <v>#DIV/0!</v>
      </c>
      <c r="AP10" s="37" t="e">
        <f>AH18/AH17</f>
        <v>#DIV/0!</v>
      </c>
      <c r="AQ10" s="38" t="e">
        <f>AH19/AH9</f>
        <v>#DIV/0!</v>
      </c>
      <c r="AR10" s="38" t="e">
        <f>AH13/AH9</f>
        <v>#DIV/0!</v>
      </c>
      <c r="AS10" s="37" t="e">
        <f>AH14/AH9</f>
        <v>#DIV/0!</v>
      </c>
      <c r="AT10" s="37" t="e">
        <f>AH27/AH25</f>
        <v>#DIV/0!</v>
      </c>
    </row>
    <row r="11" spans="1:46" ht="20.100000000000001" customHeight="1">
      <c r="A11" s="24" t="s">
        <v>87</v>
      </c>
      <c r="B11" s="62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62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86</v>
      </c>
      <c r="B12" s="62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70</v>
      </c>
      <c r="AO12" s="29" t="s">
        <v>41</v>
      </c>
      <c r="AP12" s="29" t="s">
        <v>61</v>
      </c>
      <c r="AQ12" s="29" t="s">
        <v>65</v>
      </c>
      <c r="AR12" s="29" t="s">
        <v>66</v>
      </c>
      <c r="AS12" s="29" t="s">
        <v>76</v>
      </c>
      <c r="AT12" s="29" t="s">
        <v>72</v>
      </c>
    </row>
    <row r="13" spans="1:46" ht="20.100000000000001" customHeight="1">
      <c r="A13" s="24" t="s">
        <v>24</v>
      </c>
      <c r="B13" s="62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(AI9+AI25)*AN28/30</f>
        <v>0</v>
      </c>
      <c r="AT13" s="49">
        <f>AS13*AN21*0.0075</f>
        <v>0</v>
      </c>
    </row>
    <row r="14" spans="1:46" ht="20.100000000000001" customHeight="1">
      <c r="A14" s="24" t="s">
        <v>25</v>
      </c>
      <c r="B14" s="62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AH33</f>
        <v>0</v>
      </c>
      <c r="AO14" s="38" t="e">
        <f>(AH35+AH36+AH37)/AH9</f>
        <v>#DIV/0!</v>
      </c>
      <c r="AP14" s="50" t="e">
        <f>AH34/(AH35+AH36+AH37)</f>
        <v>#DIV/0!</v>
      </c>
      <c r="AQ14" s="39" t="e">
        <f>AH21/AH9</f>
        <v>#DIV/0!</v>
      </c>
      <c r="AR14" s="37" t="e">
        <f>AH22/AH21</f>
        <v>#DIV/0!</v>
      </c>
      <c r="AS14" s="37">
        <f>AN22</f>
        <v>0</v>
      </c>
      <c r="AT14" s="49">
        <f>AS14*AN21*0.0075</f>
        <v>0</v>
      </c>
    </row>
    <row r="15" spans="1:46" ht="20.100000000000001" customHeight="1">
      <c r="A15" s="25" t="s">
        <v>45</v>
      </c>
      <c r="B15" s="62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62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46</v>
      </c>
      <c r="B16" s="62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0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73</v>
      </c>
      <c r="AO16" s="29" t="s">
        <v>85</v>
      </c>
      <c r="AP16" s="29" t="s">
        <v>91</v>
      </c>
      <c r="AQ16" s="29" t="s">
        <v>92</v>
      </c>
      <c r="AR16" s="29"/>
      <c r="AS16" s="29"/>
      <c r="AT16" s="29"/>
    </row>
    <row r="17" spans="1:46" ht="20.100000000000001" customHeight="1">
      <c r="A17" s="25" t="s">
        <v>48</v>
      </c>
      <c r="B17" s="62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>SUM(C17:AG17)</f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AI16+AI18+AI14*0.5+AI30+AI34+AI20*0.3+AI40</f>
        <v>0</v>
      </c>
      <c r="AO17" s="38"/>
      <c r="AP17" s="41"/>
      <c r="AQ17" s="37">
        <f>AI8-AN26</f>
        <v>0</v>
      </c>
      <c r="AR17" s="37"/>
      <c r="AS17" s="37"/>
      <c r="AT17" s="41"/>
    </row>
    <row r="18" spans="1:46" ht="20.100000000000001" customHeight="1">
      <c r="A18" s="24" t="s">
        <v>47</v>
      </c>
      <c r="B18" s="63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0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AH20*0.3+AH16+AH18+AH14*0.5+AH30+AH34+AH40</f>
        <v>0</v>
      </c>
      <c r="AO18" s="38" t="e">
        <f>AH12/AH9</f>
        <v>#DIV/0!</v>
      </c>
      <c r="AP18" s="41" t="e">
        <f>AH23/AH9</f>
        <v>#DIV/0!</v>
      </c>
      <c r="AQ18" s="37">
        <f>AH8-AN26</f>
        <v>0</v>
      </c>
      <c r="AR18" s="37"/>
      <c r="AS18" s="37"/>
      <c r="AT18" s="41"/>
    </row>
    <row r="19" spans="1:46" ht="20.100000000000001" customHeight="1">
      <c r="A19" s="25" t="s">
        <v>50</v>
      </c>
      <c r="B19" s="27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62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 t="e">
        <f>AQ18/AQ17</f>
        <v>#DIV/0!</v>
      </c>
      <c r="AR19" s="39"/>
      <c r="AS19" s="39"/>
      <c r="AT19" s="39"/>
    </row>
    <row r="20" spans="1:46" ht="20.100000000000001" customHeight="1">
      <c r="A20" s="24" t="s">
        <v>49</v>
      </c>
      <c r="B20" s="28" t="s">
        <v>7</v>
      </c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83</v>
      </c>
      <c r="B21" s="44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ref="AH21:AH24" si="5">SUM(C21:AG21)</f>
        <v>0</v>
      </c>
      <c r="AI21" s="33"/>
      <c r="AJ21" s="12"/>
      <c r="AK21" s="35" t="e">
        <f>AH21/AI21</f>
        <v>#DIV/0!</v>
      </c>
      <c r="AL21"/>
      <c r="AM21" s="34" t="s">
        <v>77</v>
      </c>
      <c r="AN21" s="1"/>
      <c r="AP21"/>
      <c r="AQ21"/>
      <c r="AR21"/>
      <c r="AS21"/>
      <c r="AT21"/>
    </row>
    <row r="22" spans="1:46" ht="20.100000000000001" customHeight="1">
      <c r="A22" s="24" t="s">
        <v>84</v>
      </c>
      <c r="B22" s="44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5"/>
        <v>0</v>
      </c>
      <c r="AI22" s="33"/>
      <c r="AJ22" s="12"/>
      <c r="AK22" s="35" t="e">
        <f t="shared" si="1"/>
        <v>#DIV/0!</v>
      </c>
      <c r="AL22"/>
      <c r="AM22" s="34" t="s">
        <v>69</v>
      </c>
      <c r="AN22" s="1">
        <f>AH44-AH9-AH25-AH31</f>
        <v>0</v>
      </c>
      <c r="AP22"/>
      <c r="AQ22"/>
      <c r="AR22"/>
      <c r="AS22"/>
      <c r="AT22"/>
    </row>
    <row r="23" spans="1:46" ht="20.100000000000001" customHeight="1">
      <c r="A23" s="24" t="s">
        <v>89</v>
      </c>
      <c r="B23" s="51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5"/>
        <v>0</v>
      </c>
      <c r="AI23" s="33"/>
      <c r="AJ23" s="12"/>
      <c r="AK23" s="35" t="e">
        <f t="shared" si="1"/>
        <v>#DIV/0!</v>
      </c>
      <c r="AL23"/>
      <c r="AM23" s="34" t="s">
        <v>93</v>
      </c>
      <c r="AN23" s="1"/>
      <c r="AP23"/>
      <c r="AQ23"/>
      <c r="AR23"/>
      <c r="AS23"/>
      <c r="AT23"/>
    </row>
    <row r="24" spans="1:46" ht="20.100000000000001" customHeight="1">
      <c r="A24" s="24" t="s">
        <v>90</v>
      </c>
      <c r="B24" s="51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si="5"/>
        <v>0</v>
      </c>
      <c r="AI24" s="33"/>
      <c r="AJ24" s="12"/>
      <c r="AK24" s="35" t="e">
        <f t="shared" si="1"/>
        <v>#DIV/0!</v>
      </c>
      <c r="AL24"/>
      <c r="AM24" s="34" t="s">
        <v>57</v>
      </c>
      <c r="AN24" s="1"/>
      <c r="AP24"/>
      <c r="AQ24"/>
      <c r="AR24"/>
      <c r="AS24"/>
      <c r="AT24"/>
    </row>
    <row r="25" spans="1:46" ht="20.100000000000001" customHeight="1">
      <c r="A25" s="24" t="s">
        <v>52</v>
      </c>
      <c r="B25" s="58" t="s">
        <v>8</v>
      </c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si="0"/>
        <v>0</v>
      </c>
      <c r="AI25" s="33"/>
      <c r="AJ25" s="12"/>
      <c r="AK25" s="35" t="e">
        <f t="shared" si="1"/>
        <v>#DIV/0!</v>
      </c>
      <c r="AL25"/>
      <c r="AM25" s="34" t="s">
        <v>78</v>
      </c>
      <c r="AN25" s="1">
        <f>AN22+AN24</f>
        <v>0</v>
      </c>
    </row>
    <row r="26" spans="1:46" ht="20.100000000000001" customHeight="1">
      <c r="A26" s="24" t="s">
        <v>60</v>
      </c>
      <c r="B26" s="59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0"/>
        <v>0</v>
      </c>
      <c r="AI26" s="33"/>
      <c r="AJ26" s="12"/>
      <c r="AK26" s="35" t="e">
        <f t="shared" si="1"/>
        <v>#DIV/0!</v>
      </c>
      <c r="AL26"/>
      <c r="AM26" s="34" t="s">
        <v>64</v>
      </c>
      <c r="AN26" s="1"/>
    </row>
    <row r="27" spans="1:46" ht="20.100000000000001" customHeight="1">
      <c r="A27" s="25" t="s">
        <v>26</v>
      </c>
      <c r="B27" s="59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>SUM(C27:AG27)</f>
        <v>0</v>
      </c>
      <c r="AI27" s="33"/>
      <c r="AJ27" s="12"/>
      <c r="AK27" s="35" t="e">
        <f t="shared" si="1"/>
        <v>#DIV/0!</v>
      </c>
      <c r="AL27"/>
      <c r="AM27" s="34" t="s">
        <v>71</v>
      </c>
      <c r="AN27" s="1">
        <f>AH8-AH9</f>
        <v>0</v>
      </c>
    </row>
    <row r="28" spans="1:46" ht="20.100000000000001" customHeight="1">
      <c r="A28" s="24" t="s">
        <v>53</v>
      </c>
      <c r="B28" s="59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ref="AH28" si="6">SUM(C28:AG28)</f>
        <v>0</v>
      </c>
      <c r="AI28" s="33"/>
      <c r="AJ28" s="12"/>
      <c r="AK28" s="35" t="e">
        <f t="shared" si="1"/>
        <v>#DIV/0!</v>
      </c>
      <c r="AL28"/>
      <c r="AM28" s="34" t="s">
        <v>79</v>
      </c>
      <c r="AN28" s="1"/>
    </row>
    <row r="29" spans="1:46" ht="20.100000000000001" customHeight="1">
      <c r="A29" s="25" t="s">
        <v>54</v>
      </c>
      <c r="B29" s="59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>SUM(C29:AG29)</f>
        <v>0</v>
      </c>
      <c r="AI29" s="33"/>
      <c r="AJ29" s="12"/>
      <c r="AK29" s="35" t="e">
        <f t="shared" si="1"/>
        <v>#DIV/0!</v>
      </c>
      <c r="AL29"/>
      <c r="AM29" s="34" t="s">
        <v>88</v>
      </c>
      <c r="AN29" s="1"/>
    </row>
    <row r="30" spans="1:46" ht="20.100000000000001" customHeight="1">
      <c r="A30" s="25" t="s">
        <v>75</v>
      </c>
      <c r="B30" s="59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>SUM(C30:AG30)</f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9</v>
      </c>
      <c r="B31" s="60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0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6" t="s">
        <v>80</v>
      </c>
      <c r="B32" s="58" t="s">
        <v>10</v>
      </c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0"/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11</v>
      </c>
      <c r="B33" s="60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5" t="s">
        <v>51</v>
      </c>
      <c r="B34" s="22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4" t="s">
        <v>42</v>
      </c>
      <c r="B35" s="58" t="s">
        <v>12</v>
      </c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0"/>
        <v>0</v>
      </c>
      <c r="AI35" s="33"/>
      <c r="AJ35" s="12"/>
      <c r="AK35" s="35" t="e">
        <f t="shared" si="1"/>
        <v>#DIV/0!</v>
      </c>
      <c r="AL35"/>
    </row>
    <row r="36" spans="1:38" ht="20.100000000000001" customHeight="1">
      <c r="A36" s="24" t="s">
        <v>43</v>
      </c>
      <c r="B36" s="59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0"/>
        <v>0</v>
      </c>
      <c r="AI36" s="33"/>
      <c r="AJ36" s="12"/>
      <c r="AK36" s="35" t="e">
        <f t="shared" si="1"/>
        <v>#DIV/0!</v>
      </c>
      <c r="AL36"/>
    </row>
    <row r="37" spans="1:38" ht="20.100000000000001" customHeight="1">
      <c r="A37" s="24" t="s">
        <v>44</v>
      </c>
      <c r="B37" s="59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</row>
    <row r="38" spans="1:38" ht="20.100000000000001" customHeight="1">
      <c r="A38" s="25" t="s">
        <v>58</v>
      </c>
      <c r="B38" s="59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</row>
    <row r="39" spans="1:38" ht="20.100000000000001" customHeight="1">
      <c r="A39" s="24" t="s">
        <v>59</v>
      </c>
      <c r="B39" s="60"/>
      <c r="C39" s="20"/>
      <c r="D39" s="4"/>
      <c r="E39" s="4"/>
      <c r="F39" s="4"/>
      <c r="G39" s="4"/>
      <c r="H39" s="4"/>
      <c r="I39" s="5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>SUM(C39:AG39)</f>
        <v>0</v>
      </c>
      <c r="AI39" s="33"/>
      <c r="AJ39" s="12"/>
      <c r="AK39" s="35" t="e">
        <f>AH39/AI39</f>
        <v>#DIV/0!</v>
      </c>
      <c r="AL39"/>
    </row>
    <row r="40" spans="1:38" ht="20.100000000000001" customHeight="1">
      <c r="A40" s="24" t="s">
        <v>74</v>
      </c>
      <c r="B40" s="43"/>
      <c r="C40" s="20"/>
      <c r="D40" s="4"/>
      <c r="E40" s="4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>SUM(C40:AG40)</f>
        <v>0</v>
      </c>
      <c r="AI40" s="33"/>
      <c r="AJ40" s="12"/>
      <c r="AK40" s="35" t="e">
        <f>AH40/AI40</f>
        <v>#DIV/0!</v>
      </c>
      <c r="AL40"/>
    </row>
    <row r="41" spans="1:38" ht="20.100000000000001" customHeight="1">
      <c r="A41" s="24" t="s">
        <v>13</v>
      </c>
      <c r="B41" s="58" t="s">
        <v>14</v>
      </c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</row>
    <row r="42" spans="1:38" ht="20.100000000000001" customHeight="1">
      <c r="A42" s="24" t="s">
        <v>15</v>
      </c>
      <c r="B42" s="59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2"/>
      <c r="AK42" s="35" t="e">
        <f t="shared" si="1"/>
        <v>#DIV/0!</v>
      </c>
    </row>
    <row r="43" spans="1:38" ht="20.100000000000001" customHeight="1">
      <c r="A43" s="24" t="s">
        <v>16</v>
      </c>
      <c r="B43" s="60"/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</row>
    <row r="44" spans="1:38" ht="20.100000000000001" customHeight="1">
      <c r="A44" s="45" t="s">
        <v>17</v>
      </c>
      <c r="B44" s="47"/>
      <c r="C44" s="46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3" t="s">
        <v>18</v>
      </c>
      <c r="AK44" s="35" t="e">
        <f t="shared" si="1"/>
        <v>#DIV/0!</v>
      </c>
    </row>
  </sheetData>
  <mergeCells count="7">
    <mergeCell ref="A1:AH2"/>
    <mergeCell ref="B41:B43"/>
    <mergeCell ref="B35:B39"/>
    <mergeCell ref="B4:B5"/>
    <mergeCell ref="B25:B31"/>
    <mergeCell ref="B32:B33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2016-02-19T02:31:53Z</dcterms:modified>
</cp:coreProperties>
</file>