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DCC" sheetId="16" r:id="rId1"/>
  </sheets>
  <calcPr calcId="145621"/>
</workbook>
</file>

<file path=xl/calcChain.xml><?xml version="1.0" encoding="utf-8"?>
<calcChain xmlns="http://schemas.openxmlformats.org/spreadsheetml/2006/main">
  <c r="AJ44" i="16" l="1"/>
  <c r="AH44" i="16"/>
  <c r="AJ32" i="16"/>
  <c r="AH32" i="16"/>
  <c r="AR9" i="16" l="1"/>
  <c r="AR10" i="16"/>
  <c r="AR5" i="16" l="1"/>
  <c r="AP9" i="16"/>
  <c r="AO9" i="16"/>
  <c r="AN9" i="16"/>
  <c r="AQ9" i="16"/>
  <c r="AQ5" i="16"/>
  <c r="AP5" i="16"/>
  <c r="AO5" i="16"/>
  <c r="AN5" i="16"/>
  <c r="AH51" i="16"/>
  <c r="AH50" i="16"/>
  <c r="AH38" i="16"/>
  <c r="AJ38" i="16" s="1"/>
  <c r="AH39" i="16"/>
  <c r="AJ39" i="16" s="1"/>
  <c r="AH40" i="16"/>
  <c r="AJ40" i="16" s="1"/>
  <c r="AH24" i="16"/>
  <c r="AJ24" i="16" s="1"/>
  <c r="AH4" i="16"/>
  <c r="AJ4" i="16" s="1"/>
  <c r="AH5" i="16"/>
  <c r="AH6" i="16"/>
  <c r="AJ6" i="16" s="1"/>
  <c r="AH7" i="16"/>
  <c r="AJ7" i="16" s="1"/>
  <c r="AH8" i="16"/>
  <c r="AJ8" i="16" s="1"/>
  <c r="AH9" i="16"/>
  <c r="AJ9" i="16" s="1"/>
  <c r="AH10" i="16"/>
  <c r="AJ10" i="16" s="1"/>
  <c r="AH11" i="16"/>
  <c r="AJ11" i="16" s="1"/>
  <c r="AJ5" i="16" l="1"/>
  <c r="AN16" i="16"/>
  <c r="AN20" i="16"/>
  <c r="AN22" i="16"/>
  <c r="AN17" i="16"/>
  <c r="AJ50" i="16"/>
  <c r="AJ51" i="16"/>
  <c r="AN19" i="16"/>
  <c r="AN21" i="16"/>
  <c r="AN18" i="16"/>
  <c r="AH36" i="16"/>
  <c r="AH37" i="16"/>
  <c r="AJ36" i="16"/>
  <c r="AJ37" i="16"/>
  <c r="AH54" i="16" l="1"/>
  <c r="AH12" i="16"/>
  <c r="AJ12" i="16" s="1"/>
  <c r="AH29" i="16" l="1"/>
  <c r="AJ29" i="16" s="1"/>
  <c r="AJ54" i="16"/>
  <c r="AH30" i="16"/>
  <c r="AN10" i="16" s="1"/>
  <c r="AH21" i="16"/>
  <c r="AJ30" i="16" l="1"/>
  <c r="AN11" i="16"/>
  <c r="AH31" i="16"/>
  <c r="AO10" i="16" s="1"/>
  <c r="AJ31" i="16" l="1"/>
  <c r="AO11" i="16"/>
  <c r="AJ21" i="16"/>
  <c r="AH53" i="16" l="1"/>
  <c r="AJ53" i="16" s="1"/>
  <c r="AH16" i="16" l="1"/>
  <c r="AH55" i="16"/>
  <c r="AJ55" i="16" s="1"/>
  <c r="AH52" i="16"/>
  <c r="AH49" i="16"/>
  <c r="AH48" i="16"/>
  <c r="AJ48" i="16" s="1"/>
  <c r="AH47" i="16"/>
  <c r="AJ47" i="16" s="1"/>
  <c r="AH46" i="16"/>
  <c r="AJ46" i="16" s="1"/>
  <c r="AH45" i="16"/>
  <c r="AH43" i="16"/>
  <c r="AH42" i="16"/>
  <c r="AH41" i="16"/>
  <c r="AH35" i="16"/>
  <c r="AJ35" i="16" s="1"/>
  <c r="AH34" i="16"/>
  <c r="AJ34" i="16" s="1"/>
  <c r="AH33" i="16"/>
  <c r="AH28" i="16"/>
  <c r="AJ28" i="16" s="1"/>
  <c r="AH27" i="16"/>
  <c r="AJ27" i="16" s="1"/>
  <c r="AH26" i="16"/>
  <c r="AJ26" i="16" s="1"/>
  <c r="AH25" i="16"/>
  <c r="AJ25" i="16" s="1"/>
  <c r="AH23" i="16"/>
  <c r="AJ23" i="16" s="1"/>
  <c r="AH22" i="16"/>
  <c r="AJ22" i="16" s="1"/>
  <c r="AH20" i="16"/>
  <c r="AH19" i="16"/>
  <c r="AH18" i="16"/>
  <c r="AH17" i="16"/>
  <c r="AH15" i="16"/>
  <c r="AQ10" i="16" s="1"/>
  <c r="AQ11" i="16" s="1"/>
  <c r="AH14" i="16"/>
  <c r="AJ14" i="16" s="1"/>
  <c r="AH13" i="16"/>
  <c r="AQ6" i="16" s="1"/>
  <c r="AQ7" i="16" s="1"/>
  <c r="AP18" i="16" l="1"/>
  <c r="AP20" i="16"/>
  <c r="AR11" i="16"/>
  <c r="AR6" i="16"/>
  <c r="AP6" i="16"/>
  <c r="AP7" i="16" s="1"/>
  <c r="AO6" i="16"/>
  <c r="AR22" i="16"/>
  <c r="AR21" i="16"/>
  <c r="AJ52" i="16"/>
  <c r="AR23" i="16"/>
  <c r="AP16" i="16"/>
  <c r="AR19" i="16"/>
  <c r="AP17" i="16"/>
  <c r="AP19" i="16"/>
  <c r="AR16" i="16"/>
  <c r="AR20" i="16"/>
  <c r="AP11" i="16"/>
  <c r="AP10" i="16"/>
  <c r="AJ42" i="16"/>
  <c r="AP13" i="16"/>
  <c r="AN6" i="16"/>
  <c r="AR17" i="16"/>
  <c r="AJ45" i="16"/>
  <c r="AR7" i="16"/>
  <c r="AN7" i="16"/>
  <c r="AJ13" i="16"/>
  <c r="AO7" i="16"/>
  <c r="AJ17" i="16"/>
  <c r="AJ19" i="16"/>
  <c r="AJ16" i="16"/>
  <c r="AJ18" i="16"/>
  <c r="AJ20" i="16"/>
  <c r="AR18" i="16"/>
  <c r="AJ33" i="16"/>
  <c r="AJ15" i="16"/>
  <c r="AJ41" i="16"/>
  <c r="AJ43" i="16"/>
  <c r="AJ49" i="16"/>
</calcChain>
</file>

<file path=xl/sharedStrings.xml><?xml version="1.0" encoding="utf-8"?>
<sst xmlns="http://schemas.openxmlformats.org/spreadsheetml/2006/main" count="138" uniqueCount="136">
  <si>
    <t>李容磊</t>
  </si>
  <si>
    <t>合计</t>
    <phoneticPr fontId="1" type="noConversion"/>
  </si>
  <si>
    <t>备注</t>
    <phoneticPr fontId="1" type="noConversion"/>
  </si>
  <si>
    <t>完成率</t>
    <phoneticPr fontId="6" type="noConversion"/>
  </si>
  <si>
    <t>吴希特</t>
    <phoneticPr fontId="1" type="noConversion"/>
  </si>
  <si>
    <t>李容磊</t>
    <phoneticPr fontId="1" type="noConversion"/>
  </si>
  <si>
    <t>每天发送：</t>
    <phoneticPr fontId="1" type="noConversion"/>
  </si>
  <si>
    <t>leqinghongyuan@163.com</t>
    <phoneticPr fontId="1" type="noConversion"/>
  </si>
  <si>
    <t>OB-每天呼出70个，有效40个；率57%,每月邀约60组，IB-潜客新增300组，呼出每月1300通（系统内），有效呼出650通，每月邀约80组，达店率30%，再邀约20%，E接触700组/月，触点300组/月，成交率30%，DCC销售占展厅比例30%。（有效指≥3分钟）</t>
    <phoneticPr fontId="1" type="noConversion"/>
  </si>
  <si>
    <t>网络后台询价订单</t>
    <phoneticPr fontId="1" type="noConversion"/>
  </si>
  <si>
    <t>根据当店客源数可调整强制转入时间</t>
    <phoneticPr fontId="1" type="noConversion"/>
  </si>
  <si>
    <t>IB呼入专员：呼入电话接听加呼出</t>
    <phoneticPr fontId="1" type="noConversion"/>
  </si>
  <si>
    <t>来自网络（含后台订单和网络呼入）的客源邀约到店</t>
    <phoneticPr fontId="1" type="noConversion"/>
  </si>
  <si>
    <t>展厅转入的客源邀约到店</t>
    <phoneticPr fontId="1" type="noConversion"/>
  </si>
  <si>
    <t>本月以前遗留客户邀约到店量</t>
    <phoneticPr fontId="1" type="noConversion"/>
  </si>
  <si>
    <t>根据品牌不同，时长不同，一般为30分钟</t>
    <phoneticPr fontId="1" type="noConversion"/>
  </si>
  <si>
    <t>2014年1月DCC工作表</t>
    <phoneticPr fontId="1" type="noConversion"/>
  </si>
  <si>
    <t>项目</t>
    <phoneticPr fontId="1" type="noConversion"/>
  </si>
  <si>
    <t>目标</t>
    <phoneticPr fontId="1" type="noConversion"/>
  </si>
  <si>
    <t>实际</t>
    <phoneticPr fontId="1" type="noConversion"/>
  </si>
  <si>
    <t>目标</t>
    <phoneticPr fontId="1" type="noConversion"/>
  </si>
  <si>
    <t>实际</t>
    <phoneticPr fontId="1" type="noConversion"/>
  </si>
  <si>
    <t>关键指标</t>
    <phoneticPr fontId="1" type="noConversion"/>
  </si>
  <si>
    <t>展厅销量</t>
    <phoneticPr fontId="1" type="noConversion"/>
  </si>
  <si>
    <t>吴希特</t>
    <phoneticPr fontId="1" type="noConversion"/>
  </si>
  <si>
    <t>呼入占比</t>
    <phoneticPr fontId="1" type="noConversion"/>
  </si>
  <si>
    <t>成交占比</t>
    <phoneticPr fontId="1" type="noConversion"/>
  </si>
  <si>
    <t>李容磊</t>
    <phoneticPr fontId="1" type="noConversion"/>
  </si>
  <si>
    <t>李容磊</t>
    <phoneticPr fontId="1" type="noConversion"/>
  </si>
  <si>
    <t>负责人</t>
    <phoneticPr fontId="6" type="noConversion"/>
  </si>
  <si>
    <t>目标值</t>
    <phoneticPr fontId="1" type="noConversion"/>
  </si>
  <si>
    <t>网络呼入渠道</t>
    <phoneticPr fontId="1" type="noConversion"/>
  </si>
  <si>
    <t>成交渠道</t>
    <phoneticPr fontId="1" type="noConversion"/>
  </si>
  <si>
    <t>易车网成交数</t>
    <phoneticPr fontId="1" type="noConversion"/>
  </si>
  <si>
    <t>太平洋成交数</t>
    <phoneticPr fontId="1" type="noConversion"/>
  </si>
  <si>
    <t>转介绍成交数</t>
    <phoneticPr fontId="1" type="noConversion"/>
  </si>
  <si>
    <t>汽车之家</t>
    <phoneticPr fontId="1" type="noConversion"/>
  </si>
  <si>
    <t>汽车之家成交数</t>
    <phoneticPr fontId="1" type="noConversion"/>
  </si>
  <si>
    <t>易车网</t>
    <phoneticPr fontId="1" type="noConversion"/>
  </si>
  <si>
    <t>太平洋汽车</t>
    <phoneticPr fontId="1" type="noConversion"/>
  </si>
  <si>
    <t>本地网络</t>
    <phoneticPr fontId="1" type="noConversion"/>
  </si>
  <si>
    <t>其他网络</t>
    <phoneticPr fontId="1" type="noConversion"/>
  </si>
  <si>
    <t>前台首电建档率</t>
    <phoneticPr fontId="1" type="noConversion"/>
  </si>
  <si>
    <t>网络后台建档率</t>
    <phoneticPr fontId="1" type="noConversion"/>
  </si>
  <si>
    <t>网络呼入建档率</t>
    <phoneticPr fontId="1" type="noConversion"/>
  </si>
  <si>
    <t>有效呼出率</t>
    <phoneticPr fontId="1" type="noConversion"/>
  </si>
  <si>
    <t>呼入呼出邀约到店率</t>
    <phoneticPr fontId="1" type="noConversion"/>
  </si>
  <si>
    <t>再次邀约占比率</t>
    <phoneticPr fontId="1" type="noConversion"/>
  </si>
  <si>
    <t>成交率</t>
    <phoneticPr fontId="1" type="noConversion"/>
  </si>
  <si>
    <t>有效呼出率</t>
    <phoneticPr fontId="1" type="noConversion"/>
  </si>
  <si>
    <t>成交率</t>
    <phoneticPr fontId="1" type="noConversion"/>
  </si>
  <si>
    <t>DCC交车台次/展厅交车台次</t>
    <phoneticPr fontId="1" type="noConversion"/>
  </si>
  <si>
    <t>新增前台来电有效客户数/新增前台来电所有客户</t>
    <phoneticPr fontId="1" type="noConversion"/>
  </si>
  <si>
    <t>网络后台建档数/（网络后台所有线索数）</t>
    <phoneticPr fontId="1" type="noConversion"/>
  </si>
  <si>
    <t>网络呼入建档数/网络呼入所有线索数</t>
    <phoneticPr fontId="1" type="noConversion"/>
  </si>
  <si>
    <t>呼出有效数/呼出总量</t>
    <phoneticPr fontId="1" type="noConversion"/>
  </si>
  <si>
    <t>首次邀约到店客户总数/新增线索建档总数</t>
    <phoneticPr fontId="1" type="noConversion"/>
  </si>
  <si>
    <t>再邀约到店数/（首次邀约到店客户总数+再邀约到店数）</t>
    <phoneticPr fontId="1" type="noConversion"/>
  </si>
  <si>
    <t>DCC交车台次/首次邀约到店客户总数</t>
    <phoneticPr fontId="1" type="noConversion"/>
  </si>
  <si>
    <t>DCC销量占展厅比</t>
    <phoneticPr fontId="1" type="noConversion"/>
  </si>
  <si>
    <t>关键指标注释</t>
    <phoneticPr fontId="1" type="noConversion"/>
  </si>
  <si>
    <t>完成率</t>
    <phoneticPr fontId="1" type="noConversion"/>
  </si>
  <si>
    <t>上月留存订单</t>
    <phoneticPr fontId="1" type="noConversion"/>
  </si>
  <si>
    <t>DCC订单量</t>
    <phoneticPr fontId="1" type="noConversion"/>
  </si>
  <si>
    <t>DCC成交量</t>
    <phoneticPr fontId="1" type="noConversion"/>
  </si>
  <si>
    <t>销量占展厅比</t>
    <phoneticPr fontId="1" type="noConversion"/>
  </si>
  <si>
    <t>前台首电建档率</t>
    <phoneticPr fontId="1" type="noConversion"/>
  </si>
  <si>
    <t>网络线索建档率</t>
    <phoneticPr fontId="1" type="noConversion"/>
  </si>
  <si>
    <t>首次邀约到店率</t>
    <phoneticPr fontId="1" type="noConversion"/>
  </si>
  <si>
    <t>再次邀约到店率</t>
    <phoneticPr fontId="1" type="noConversion"/>
  </si>
  <si>
    <t>网络线索转化率</t>
    <phoneticPr fontId="1" type="noConversion"/>
  </si>
  <si>
    <t>网络线索明细</t>
    <phoneticPr fontId="1" type="noConversion"/>
  </si>
  <si>
    <t>占比</t>
    <phoneticPr fontId="1" type="noConversion"/>
  </si>
  <si>
    <t>重复数</t>
    <phoneticPr fontId="1" type="noConversion"/>
  </si>
  <si>
    <t>找售后</t>
    <phoneticPr fontId="1" type="noConversion"/>
  </si>
  <si>
    <t>外区域</t>
    <phoneticPr fontId="1" type="noConversion"/>
  </si>
  <si>
    <t>信息错误</t>
    <phoneticPr fontId="1" type="noConversion"/>
  </si>
  <si>
    <t>二网经销商</t>
    <phoneticPr fontId="1" type="noConversion"/>
  </si>
  <si>
    <t>找人</t>
    <phoneticPr fontId="1" type="noConversion"/>
  </si>
  <si>
    <t>其他网络成交数</t>
    <phoneticPr fontId="1" type="noConversion"/>
  </si>
  <si>
    <t>触点成交数</t>
    <phoneticPr fontId="1" type="noConversion"/>
  </si>
  <si>
    <t>CRM下发成交数</t>
    <phoneticPr fontId="1" type="noConversion"/>
  </si>
  <si>
    <t>展厅转入成交数</t>
    <phoneticPr fontId="1" type="noConversion"/>
  </si>
  <si>
    <t>新增DCC线索总量</t>
    <phoneticPr fontId="1" type="noConversion"/>
  </si>
  <si>
    <t>新增DCC线索建档量</t>
    <phoneticPr fontId="1" type="noConversion"/>
  </si>
  <si>
    <t>未建档-重复数</t>
    <phoneticPr fontId="1" type="noConversion"/>
  </si>
  <si>
    <t>未建档-找售后</t>
    <phoneticPr fontId="1" type="noConversion"/>
  </si>
  <si>
    <t>未建档-外区域</t>
    <phoneticPr fontId="1" type="noConversion"/>
  </si>
  <si>
    <t>未建档-信息错误</t>
    <phoneticPr fontId="1" type="noConversion"/>
  </si>
  <si>
    <t>未建档-二网经销商</t>
    <phoneticPr fontId="1" type="noConversion"/>
  </si>
  <si>
    <t>未建档-找人</t>
    <phoneticPr fontId="1" type="noConversion"/>
  </si>
  <si>
    <t>易车网留档数</t>
    <phoneticPr fontId="1" type="noConversion"/>
  </si>
  <si>
    <t>新增展厅前台来电数</t>
    <phoneticPr fontId="1" type="noConversion"/>
  </si>
  <si>
    <t>新增展厅前台来电建档数</t>
    <phoneticPr fontId="1" type="noConversion"/>
  </si>
  <si>
    <t>新增网络线索总量</t>
    <phoneticPr fontId="1" type="noConversion"/>
  </si>
  <si>
    <t>新增网络线索总留档量</t>
    <phoneticPr fontId="1" type="noConversion"/>
  </si>
  <si>
    <t>汽车之家留档数</t>
    <phoneticPr fontId="1" type="noConversion"/>
  </si>
  <si>
    <t>太平洋留档数</t>
    <phoneticPr fontId="1" type="noConversion"/>
  </si>
  <si>
    <t>本地网络留档数</t>
    <phoneticPr fontId="1" type="noConversion"/>
  </si>
  <si>
    <t>其他网络留档数</t>
    <phoneticPr fontId="1" type="noConversion"/>
  </si>
  <si>
    <t>转介绍线索数</t>
    <phoneticPr fontId="1" type="noConversion"/>
  </si>
  <si>
    <t>触点</t>
  </si>
  <si>
    <t>CRM下达线索数</t>
  </si>
  <si>
    <t>展厅转入总客源</t>
    <phoneticPr fontId="1" type="noConversion"/>
  </si>
  <si>
    <t>展厅当日转入</t>
    <phoneticPr fontId="1" type="noConversion"/>
  </si>
  <si>
    <t>展厅上月当日转入</t>
    <phoneticPr fontId="1" type="noConversion"/>
  </si>
  <si>
    <t>展厅双月当日转入</t>
    <phoneticPr fontId="1" type="noConversion"/>
  </si>
  <si>
    <t>展厅三月强制转入</t>
    <phoneticPr fontId="1" type="noConversion"/>
  </si>
  <si>
    <t>呼出总量</t>
    <phoneticPr fontId="1" type="noConversion"/>
  </si>
  <si>
    <t>呼出有效数</t>
    <phoneticPr fontId="1" type="noConversion"/>
  </si>
  <si>
    <t>首次邀约到店客户总数</t>
  </si>
  <si>
    <t>汽车之家邀约到店</t>
    <phoneticPr fontId="1" type="noConversion"/>
  </si>
  <si>
    <t>易车网邀约到店</t>
    <phoneticPr fontId="1" type="noConversion"/>
  </si>
  <si>
    <t>太平洋汽车网邀约到店</t>
    <phoneticPr fontId="1" type="noConversion"/>
  </si>
  <si>
    <t>其他网络邀约到店</t>
    <phoneticPr fontId="1" type="noConversion"/>
  </si>
  <si>
    <t>转介绍邀约到店</t>
    <phoneticPr fontId="1" type="noConversion"/>
  </si>
  <si>
    <t>触点邀约到店</t>
    <phoneticPr fontId="1" type="noConversion"/>
  </si>
  <si>
    <t>CRM下达邀约到店</t>
    <phoneticPr fontId="1" type="noConversion"/>
  </si>
  <si>
    <t>展厅转入邀约到店</t>
    <phoneticPr fontId="1" type="noConversion"/>
  </si>
  <si>
    <t>DCC订单数</t>
    <phoneticPr fontId="1" type="noConversion"/>
  </si>
  <si>
    <t>DCC成交总台数</t>
    <phoneticPr fontId="1" type="noConversion"/>
  </si>
  <si>
    <t>汽车之家成交数</t>
    <phoneticPr fontId="1" type="noConversion"/>
  </si>
  <si>
    <t>易车网成交数</t>
    <phoneticPr fontId="1" type="noConversion"/>
  </si>
  <si>
    <t>太平洋成交数</t>
    <phoneticPr fontId="1" type="noConversion"/>
  </si>
  <si>
    <t>其他网络成交数</t>
    <phoneticPr fontId="1" type="noConversion"/>
  </si>
  <si>
    <t>转介绍成交数</t>
    <phoneticPr fontId="1" type="noConversion"/>
  </si>
  <si>
    <t>触点成交数</t>
    <phoneticPr fontId="1" type="noConversion"/>
  </si>
  <si>
    <t>CRm下达成交数</t>
    <phoneticPr fontId="1" type="noConversion"/>
  </si>
  <si>
    <t>展厅转入成交数</t>
    <phoneticPr fontId="1" type="noConversion"/>
  </si>
  <si>
    <t>非本店有效线索转出数</t>
    <phoneticPr fontId="1" type="noConversion"/>
  </si>
  <si>
    <t>战败客户转出数</t>
    <phoneticPr fontId="1" type="noConversion"/>
  </si>
  <si>
    <t>本月留存订单</t>
    <phoneticPr fontId="1" type="noConversion"/>
  </si>
  <si>
    <t>再次邀约到店数</t>
    <phoneticPr fontId="1" type="noConversion"/>
  </si>
  <si>
    <t>建档</t>
    <phoneticPr fontId="1" type="noConversion"/>
  </si>
  <si>
    <t>首约到店网络客户数</t>
    <phoneticPr fontId="1" type="noConversion"/>
  </si>
  <si>
    <t>网络成交数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</si>
</sst>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1"/>
      <name val="黑体"/>
      <family val="3"/>
      <charset val="134"/>
    </font>
    <font>
      <sz val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10" fontId="9" fillId="8" borderId="2" xfId="0" applyNumberFormat="1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16" fillId="16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6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G9" sqref="AG9"/>
    </sheetView>
  </sheetViews>
  <sheetFormatPr defaultRowHeight="13.5"/>
  <cols>
    <col min="1" max="1" width="26" style="1" customWidth="1"/>
    <col min="2" max="2" width="10.625" style="3" hidden="1" customWidth="1"/>
    <col min="3" max="11" width="5.625" style="1" customWidth="1"/>
    <col min="12" max="29" width="5.625" style="1" hidden="1" customWidth="1"/>
    <col min="30" max="33" width="5.625" style="1" customWidth="1"/>
    <col min="34" max="36" width="10.625" style="1" customWidth="1"/>
    <col min="37" max="37" width="25.25" style="1" hidden="1" customWidth="1"/>
    <col min="38" max="38" width="9" style="8"/>
    <col min="39" max="39" width="12.25" style="1" bestFit="1" customWidth="1"/>
    <col min="40" max="40" width="12.5" style="1" bestFit="1" customWidth="1"/>
    <col min="41" max="44" width="14.125" style="1" bestFit="1" customWidth="1"/>
    <col min="45" max="16384" width="9" style="1"/>
  </cols>
  <sheetData>
    <row r="1" spans="1:44" ht="15" customHeight="1">
      <c r="A1" s="56" t="s">
        <v>16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6"/>
      <c r="AL1" s="11"/>
    </row>
    <row r="2" spans="1:44" ht="15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8"/>
      <c r="AL2" s="11"/>
    </row>
    <row r="3" spans="1:44" ht="20.100000000000001" customHeight="1">
      <c r="A3" s="10" t="s">
        <v>17</v>
      </c>
      <c r="B3" s="23" t="s">
        <v>29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4" t="s">
        <v>1</v>
      </c>
      <c r="AI3" s="25" t="s">
        <v>30</v>
      </c>
      <c r="AJ3" s="5" t="s">
        <v>3</v>
      </c>
      <c r="AK3" s="4" t="s">
        <v>2</v>
      </c>
      <c r="AL3" s="7"/>
    </row>
    <row r="4" spans="1:44" ht="20.100000000000001" customHeight="1">
      <c r="A4" s="35" t="s">
        <v>83</v>
      </c>
      <c r="B4" s="3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6">
        <f t="shared" ref="AH4:AH11" si="0">SUM(C4:AG4)</f>
        <v>0</v>
      </c>
      <c r="AI4" s="26"/>
      <c r="AJ4" s="6" t="e">
        <f t="shared" ref="AJ4:AJ11" si="1">AH4/AI4</f>
        <v>#DIV/0!</v>
      </c>
      <c r="AK4" s="4"/>
      <c r="AL4" s="7"/>
      <c r="AM4" s="19" t="s">
        <v>22</v>
      </c>
      <c r="AN4" s="19" t="s">
        <v>63</v>
      </c>
      <c r="AO4" s="19" t="s">
        <v>64</v>
      </c>
      <c r="AP4" s="19" t="s">
        <v>65</v>
      </c>
      <c r="AQ4" s="19" t="s">
        <v>66</v>
      </c>
      <c r="AR4" s="19" t="s">
        <v>50</v>
      </c>
    </row>
    <row r="5" spans="1:44" ht="20.100000000000001" customHeight="1">
      <c r="A5" s="35" t="s">
        <v>84</v>
      </c>
      <c r="B5" s="3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6">
        <f t="shared" si="0"/>
        <v>0</v>
      </c>
      <c r="AI5" s="26"/>
      <c r="AJ5" s="6" t="e">
        <f t="shared" si="1"/>
        <v>#DIV/0!</v>
      </c>
      <c r="AK5" s="4"/>
      <c r="AL5" s="7"/>
      <c r="AM5" s="19" t="s">
        <v>18</v>
      </c>
      <c r="AN5" s="51">
        <f>AI42</f>
        <v>0</v>
      </c>
      <c r="AO5" s="51">
        <f>AI43</f>
        <v>0</v>
      </c>
      <c r="AP5" s="20" t="e">
        <f>AI43/AI55</f>
        <v>#DIV/0!</v>
      </c>
      <c r="AQ5" s="20" t="e">
        <f>AI13/AI12</f>
        <v>#DIV/0!</v>
      </c>
      <c r="AR5" s="20" t="e">
        <f>AI43/AI31</f>
        <v>#DIV/0!</v>
      </c>
    </row>
    <row r="6" spans="1:44" ht="20.100000000000001" customHeight="1">
      <c r="A6" s="36" t="s">
        <v>85</v>
      </c>
      <c r="B6" s="3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6">
        <f t="shared" si="0"/>
        <v>0</v>
      </c>
      <c r="AI6" s="26"/>
      <c r="AJ6" s="6" t="e">
        <f t="shared" si="1"/>
        <v>#DIV/0!</v>
      </c>
      <c r="AK6" s="4"/>
      <c r="AL6" s="7"/>
      <c r="AM6" s="19" t="s">
        <v>19</v>
      </c>
      <c r="AN6" s="51">
        <f>AH42</f>
        <v>0</v>
      </c>
      <c r="AO6" s="51">
        <f>AH43</f>
        <v>0</v>
      </c>
      <c r="AP6" s="20" t="e">
        <f>AH43/AH55</f>
        <v>#DIV/0!</v>
      </c>
      <c r="AQ6" s="20" t="e">
        <f>AH13/AH12</f>
        <v>#DIV/0!</v>
      </c>
      <c r="AR6" s="20" t="e">
        <f>AH43/AH31</f>
        <v>#DIV/0!</v>
      </c>
    </row>
    <row r="7" spans="1:44" ht="20.100000000000001" customHeight="1">
      <c r="A7" s="36" t="s">
        <v>86</v>
      </c>
      <c r="B7" s="3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6">
        <f t="shared" si="0"/>
        <v>0</v>
      </c>
      <c r="AI7" s="26"/>
      <c r="AJ7" s="6" t="e">
        <f t="shared" si="1"/>
        <v>#DIV/0!</v>
      </c>
      <c r="AK7" s="4"/>
      <c r="AL7" s="7"/>
      <c r="AM7" s="19" t="s">
        <v>61</v>
      </c>
      <c r="AN7" s="20" t="e">
        <f>AN6/AN5</f>
        <v>#DIV/0!</v>
      </c>
      <c r="AO7" s="20" t="e">
        <f t="shared" ref="AO7:AP7" si="2">AO6/AO5</f>
        <v>#DIV/0!</v>
      </c>
      <c r="AP7" s="20" t="e">
        <f t="shared" si="2"/>
        <v>#DIV/0!</v>
      </c>
      <c r="AQ7" s="20" t="e">
        <f>AQ6/AQ5</f>
        <v>#DIV/0!</v>
      </c>
      <c r="AR7" s="20" t="e">
        <f>AR6/AR5</f>
        <v>#DIV/0!</v>
      </c>
    </row>
    <row r="8" spans="1:44" ht="20.100000000000001" customHeight="1">
      <c r="A8" s="36" t="s">
        <v>87</v>
      </c>
      <c r="B8" s="34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6">
        <f t="shared" si="0"/>
        <v>0</v>
      </c>
      <c r="AI8" s="26"/>
      <c r="AJ8" s="6" t="e">
        <f t="shared" si="1"/>
        <v>#DIV/0!</v>
      </c>
      <c r="AK8" s="4"/>
      <c r="AL8" s="7"/>
      <c r="AM8" s="19" t="s">
        <v>22</v>
      </c>
      <c r="AN8" s="19" t="s">
        <v>49</v>
      </c>
      <c r="AO8" s="19" t="s">
        <v>68</v>
      </c>
      <c r="AP8" s="19" t="s">
        <v>69</v>
      </c>
      <c r="AQ8" s="19" t="s">
        <v>67</v>
      </c>
      <c r="AR8" s="19" t="s">
        <v>70</v>
      </c>
    </row>
    <row r="9" spans="1:44" ht="20.100000000000001" customHeight="1">
      <c r="A9" s="36" t="s">
        <v>88</v>
      </c>
      <c r="B9" s="3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6">
        <f t="shared" si="0"/>
        <v>0</v>
      </c>
      <c r="AI9" s="26"/>
      <c r="AJ9" s="6" t="e">
        <f t="shared" si="1"/>
        <v>#DIV/0!</v>
      </c>
      <c r="AK9" s="4"/>
      <c r="AL9" s="7"/>
      <c r="AM9" s="19" t="s">
        <v>20</v>
      </c>
      <c r="AN9" s="20" t="e">
        <f>AI30/AI29</f>
        <v>#DIV/0!</v>
      </c>
      <c r="AO9" s="20" t="e">
        <f>AI31/AI5</f>
        <v>#DIV/0!</v>
      </c>
      <c r="AP9" s="20" t="e">
        <f>AI41/(AI31+AI41)</f>
        <v>#DIV/0!</v>
      </c>
      <c r="AQ9" s="20" t="e">
        <f>AI15/AI14</f>
        <v>#DIV/0!</v>
      </c>
      <c r="AR9" s="20" t="e">
        <f>SUM(AI45:AI48)/AI14</f>
        <v>#DIV/0!</v>
      </c>
    </row>
    <row r="10" spans="1:44" ht="20.100000000000001" customHeight="1">
      <c r="A10" s="36" t="s">
        <v>89</v>
      </c>
      <c r="B10" s="3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6">
        <f t="shared" si="0"/>
        <v>0</v>
      </c>
      <c r="AI10" s="26"/>
      <c r="AJ10" s="6" t="e">
        <f t="shared" si="1"/>
        <v>#DIV/0!</v>
      </c>
      <c r="AK10" s="4"/>
      <c r="AL10" s="7"/>
      <c r="AM10" s="19" t="s">
        <v>21</v>
      </c>
      <c r="AN10" s="20" t="e">
        <f>AH30/AH29</f>
        <v>#DIV/0!</v>
      </c>
      <c r="AO10" s="20" t="e">
        <f>AH31/AH5</f>
        <v>#DIV/0!</v>
      </c>
      <c r="AP10" s="20" t="e">
        <f>AH41/(AH31+AH41)</f>
        <v>#DIV/0!</v>
      </c>
      <c r="AQ10" s="20" t="e">
        <f>AH15/AH14</f>
        <v>#DIV/0!</v>
      </c>
      <c r="AR10" s="20" t="e">
        <f>SUM(AH45:AH48)/AH14</f>
        <v>#DIV/0!</v>
      </c>
    </row>
    <row r="11" spans="1:44" ht="20.100000000000001" customHeight="1">
      <c r="A11" s="36" t="s">
        <v>90</v>
      </c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6">
        <f t="shared" si="0"/>
        <v>0</v>
      </c>
      <c r="AI11" s="26"/>
      <c r="AJ11" s="6" t="e">
        <f t="shared" si="1"/>
        <v>#DIV/0!</v>
      </c>
      <c r="AK11" s="4"/>
      <c r="AL11" s="7"/>
      <c r="AM11" s="19" t="s">
        <v>61</v>
      </c>
      <c r="AN11" s="20" t="e">
        <f>AN10/AN9</f>
        <v>#DIV/0!</v>
      </c>
      <c r="AO11" s="20" t="e">
        <f t="shared" ref="AO11" si="3">AO10/AO9</f>
        <v>#DIV/0!</v>
      </c>
      <c r="AP11" s="20" t="e">
        <f t="shared" ref="AP11" si="4">AP10/AP9</f>
        <v>#DIV/0!</v>
      </c>
      <c r="AQ11" s="20" t="e">
        <f t="shared" ref="AQ11" si="5">AQ10/AQ9</f>
        <v>#DIV/0!</v>
      </c>
      <c r="AR11" s="20" t="e">
        <f t="shared" ref="AQ11:AR11" si="6">AR10/AR9</f>
        <v>#DIV/0!</v>
      </c>
    </row>
    <row r="12" spans="1:44" ht="20.100000000000001" customHeight="1">
      <c r="A12" s="37" t="s">
        <v>92</v>
      </c>
      <c r="B12" s="53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6">
        <f t="shared" ref="AH12:AH55" si="7">SUM(C12:AG12)</f>
        <v>0</v>
      </c>
      <c r="AI12" s="26"/>
      <c r="AJ12" s="6" t="e">
        <f>AH12/AI12</f>
        <v>#DIV/0!</v>
      </c>
      <c r="AK12" s="14"/>
      <c r="AL12" s="7"/>
    </row>
    <row r="13" spans="1:44" ht="20.100000000000001" customHeight="1">
      <c r="A13" s="37" t="s">
        <v>93</v>
      </c>
      <c r="B13" s="54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6">
        <f t="shared" si="7"/>
        <v>0</v>
      </c>
      <c r="AI13" s="26"/>
      <c r="AJ13" s="6" t="e">
        <f t="shared" ref="AJ13:AJ55" si="8">AH13/AI13</f>
        <v>#DIV/0!</v>
      </c>
      <c r="AK13" s="4"/>
      <c r="AL13" s="7"/>
      <c r="AM13" s="4" t="s">
        <v>62</v>
      </c>
      <c r="AN13" s="33"/>
      <c r="AO13" s="4" t="s">
        <v>131</v>
      </c>
      <c r="AP13" s="33">
        <f>AH42-AH43</f>
        <v>0</v>
      </c>
      <c r="AR13" s="9"/>
    </row>
    <row r="14" spans="1:44" ht="20.100000000000001" customHeight="1">
      <c r="A14" s="37" t="s">
        <v>94</v>
      </c>
      <c r="B14" s="21" t="s">
        <v>24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6">
        <f t="shared" si="7"/>
        <v>0</v>
      </c>
      <c r="AI14" s="26"/>
      <c r="AJ14" s="6" t="e">
        <f t="shared" si="8"/>
        <v>#DIV/0!</v>
      </c>
      <c r="AK14" s="4" t="s">
        <v>9</v>
      </c>
      <c r="AL14" s="7"/>
      <c r="AR14" s="9"/>
    </row>
    <row r="15" spans="1:44" ht="20.100000000000001" customHeight="1">
      <c r="A15" s="37" t="s">
        <v>95</v>
      </c>
      <c r="B15" s="21" t="s">
        <v>27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6">
        <f t="shared" si="7"/>
        <v>0</v>
      </c>
      <c r="AI15" s="26"/>
      <c r="AJ15" s="6" t="e">
        <f>AH15/AI15</f>
        <v>#DIV/0!</v>
      </c>
      <c r="AK15" s="12"/>
      <c r="AL15" s="13"/>
      <c r="AM15" s="19" t="s">
        <v>71</v>
      </c>
      <c r="AN15" s="19" t="s">
        <v>72</v>
      </c>
      <c r="AO15" s="19" t="s">
        <v>31</v>
      </c>
      <c r="AP15" s="19" t="s">
        <v>25</v>
      </c>
      <c r="AQ15" s="19" t="s">
        <v>32</v>
      </c>
      <c r="AR15" s="19" t="s">
        <v>26</v>
      </c>
    </row>
    <row r="16" spans="1:44" ht="20.100000000000001" customHeight="1">
      <c r="A16" s="37" t="s">
        <v>96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6">
        <f t="shared" si="7"/>
        <v>0</v>
      </c>
      <c r="AI16" s="26"/>
      <c r="AJ16" s="6" t="e">
        <f t="shared" si="8"/>
        <v>#DIV/0!</v>
      </c>
      <c r="AK16" s="12"/>
      <c r="AL16" s="13"/>
      <c r="AM16" s="19" t="s">
        <v>133</v>
      </c>
      <c r="AN16" s="20" t="e">
        <f>AH5/AH4</f>
        <v>#DIV/0!</v>
      </c>
      <c r="AO16" s="19" t="s">
        <v>36</v>
      </c>
      <c r="AP16" s="20" t="e">
        <f>AH16/AH15</f>
        <v>#DIV/0!</v>
      </c>
      <c r="AQ16" s="27" t="s">
        <v>37</v>
      </c>
      <c r="AR16" s="20" t="e">
        <f>AH45/AH43</f>
        <v>#DIV/0!</v>
      </c>
    </row>
    <row r="17" spans="1:44" ht="20.100000000000001" customHeight="1">
      <c r="A17" s="37" t="s">
        <v>91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6">
        <f t="shared" si="7"/>
        <v>0</v>
      </c>
      <c r="AI17" s="26"/>
      <c r="AJ17" s="6" t="e">
        <f t="shared" si="8"/>
        <v>#DIV/0!</v>
      </c>
      <c r="AK17" s="12"/>
      <c r="AL17" s="13"/>
      <c r="AM17" s="19" t="s">
        <v>73</v>
      </c>
      <c r="AN17" s="20" t="e">
        <f>AH6/AH4</f>
        <v>#DIV/0!</v>
      </c>
      <c r="AO17" s="19" t="s">
        <v>38</v>
      </c>
      <c r="AP17" s="20" t="e">
        <f>AH17/AH15</f>
        <v>#DIV/0!</v>
      </c>
      <c r="AQ17" s="27" t="s">
        <v>33</v>
      </c>
      <c r="AR17" s="20" t="e">
        <f>AH46/AH43</f>
        <v>#DIV/0!</v>
      </c>
    </row>
    <row r="18" spans="1:44" ht="20.100000000000001" customHeight="1">
      <c r="A18" s="37" t="s">
        <v>97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>
        <f t="shared" si="7"/>
        <v>0</v>
      </c>
      <c r="AI18" s="26"/>
      <c r="AJ18" s="6" t="e">
        <f t="shared" si="8"/>
        <v>#DIV/0!</v>
      </c>
      <c r="AK18" s="12"/>
      <c r="AL18" s="13"/>
      <c r="AM18" s="19" t="s">
        <v>74</v>
      </c>
      <c r="AN18" s="20" t="e">
        <f>AH7/AH4</f>
        <v>#DIV/0!</v>
      </c>
      <c r="AO18" s="19" t="s">
        <v>39</v>
      </c>
      <c r="AP18" s="20" t="e">
        <f>AH18/AH15</f>
        <v>#DIV/0!</v>
      </c>
      <c r="AQ18" s="27" t="s">
        <v>34</v>
      </c>
      <c r="AR18" s="20" t="e">
        <f>AH47/AH43</f>
        <v>#DIV/0!</v>
      </c>
    </row>
    <row r="19" spans="1:44" ht="20.100000000000001" customHeight="1">
      <c r="A19" s="37" t="s">
        <v>98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>
        <f t="shared" si="7"/>
        <v>0</v>
      </c>
      <c r="AI19" s="26"/>
      <c r="AJ19" s="6" t="e">
        <f t="shared" si="8"/>
        <v>#DIV/0!</v>
      </c>
      <c r="AK19" s="12"/>
      <c r="AL19" s="13"/>
      <c r="AM19" s="19" t="s">
        <v>75</v>
      </c>
      <c r="AN19" s="20" t="e">
        <f>AH8/AH4</f>
        <v>#DIV/0!</v>
      </c>
      <c r="AO19" s="19" t="s">
        <v>40</v>
      </c>
      <c r="AP19" s="20" t="e">
        <f>AH19/AH15</f>
        <v>#DIV/0!</v>
      </c>
      <c r="AQ19" s="27" t="s">
        <v>79</v>
      </c>
      <c r="AR19" s="20" t="e">
        <f>AH48/AH43</f>
        <v>#DIV/0!</v>
      </c>
    </row>
    <row r="20" spans="1:44" ht="20.100000000000001" customHeight="1">
      <c r="A20" s="37" t="s">
        <v>99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6">
        <f t="shared" si="7"/>
        <v>0</v>
      </c>
      <c r="AI20" s="26"/>
      <c r="AJ20" s="6" t="e">
        <f t="shared" si="8"/>
        <v>#DIV/0!</v>
      </c>
      <c r="AK20" s="12"/>
      <c r="AL20" s="13"/>
      <c r="AM20" s="19" t="s">
        <v>76</v>
      </c>
      <c r="AN20" s="20" t="e">
        <f>AH9/AH4</f>
        <v>#DIV/0!</v>
      </c>
      <c r="AO20" s="19" t="s">
        <v>41</v>
      </c>
      <c r="AP20" s="20" t="e">
        <f>AH20/AH15</f>
        <v>#DIV/0!</v>
      </c>
      <c r="AQ20" s="27" t="s">
        <v>35</v>
      </c>
      <c r="AR20" s="20" t="e">
        <f>AH49/AH43</f>
        <v>#DIV/0!</v>
      </c>
    </row>
    <row r="21" spans="1:44" ht="20.100000000000001" customHeight="1">
      <c r="A21" s="37" t="s">
        <v>100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6">
        <f t="shared" si="7"/>
        <v>0</v>
      </c>
      <c r="AI21" s="26"/>
      <c r="AJ21" s="6" t="e">
        <f t="shared" si="8"/>
        <v>#DIV/0!</v>
      </c>
      <c r="AK21" s="12"/>
      <c r="AL21" s="13"/>
      <c r="AM21" s="19" t="s">
        <v>77</v>
      </c>
      <c r="AN21" s="20" t="e">
        <f>AH10/AH4</f>
        <v>#DIV/0!</v>
      </c>
      <c r="AO21" s="19"/>
      <c r="AP21" s="20"/>
      <c r="AQ21" s="27" t="s">
        <v>80</v>
      </c>
      <c r="AR21" s="20" t="e">
        <f>AH50/AH43</f>
        <v>#DIV/0!</v>
      </c>
    </row>
    <row r="22" spans="1:44" ht="20.100000000000001" customHeight="1">
      <c r="A22" s="38" t="s">
        <v>101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6">
        <f t="shared" si="7"/>
        <v>0</v>
      </c>
      <c r="AI22" s="26"/>
      <c r="AJ22" s="6" t="e">
        <f t="shared" si="8"/>
        <v>#DIV/0!</v>
      </c>
      <c r="AK22" s="12"/>
      <c r="AL22" s="13"/>
      <c r="AM22" s="19" t="s">
        <v>78</v>
      </c>
      <c r="AN22" s="20" t="e">
        <f>AH11/AH4</f>
        <v>#DIV/0!</v>
      </c>
      <c r="AO22" s="19"/>
      <c r="AP22" s="20"/>
      <c r="AQ22" s="27" t="s">
        <v>81</v>
      </c>
      <c r="AR22" s="20" t="e">
        <f>AH51/AH43</f>
        <v>#DIV/0!</v>
      </c>
    </row>
    <row r="23" spans="1:44" ht="20.100000000000001" customHeight="1">
      <c r="A23" s="39" t="s">
        <v>102</v>
      </c>
      <c r="B23" s="21" t="s">
        <v>4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6">
        <f t="shared" si="7"/>
        <v>0</v>
      </c>
      <c r="AI23" s="26"/>
      <c r="AJ23" s="6" t="e">
        <f t="shared" si="8"/>
        <v>#DIV/0!</v>
      </c>
      <c r="AK23" s="4"/>
      <c r="AL23" s="7"/>
      <c r="AQ23" s="27" t="s">
        <v>82</v>
      </c>
      <c r="AR23" s="20" t="e">
        <f>AH52/AH43</f>
        <v>#DIV/0!</v>
      </c>
    </row>
    <row r="24" spans="1:44" ht="20.100000000000001" customHeight="1">
      <c r="A24" s="39" t="s">
        <v>103</v>
      </c>
      <c r="B24" s="4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6">
        <f t="shared" si="7"/>
        <v>0</v>
      </c>
      <c r="AI24" s="26"/>
      <c r="AJ24" s="6" t="e">
        <f t="shared" si="8"/>
        <v>#DIV/0!</v>
      </c>
      <c r="AK24" s="4"/>
      <c r="AL24" s="7"/>
    </row>
    <row r="25" spans="1:44" ht="20.100000000000001" customHeight="1">
      <c r="A25" s="39" t="s">
        <v>104</v>
      </c>
      <c r="B25" s="60" t="s">
        <v>28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6">
        <f t="shared" si="7"/>
        <v>0</v>
      </c>
      <c r="AI25" s="26"/>
      <c r="AJ25" s="6" t="e">
        <f t="shared" si="8"/>
        <v>#DIV/0!</v>
      </c>
      <c r="AK25" s="4"/>
      <c r="AL25" s="7"/>
      <c r="AM25" s="30" t="s">
        <v>60</v>
      </c>
      <c r="AN25" s="31"/>
      <c r="AO25" s="31"/>
      <c r="AP25" s="31"/>
      <c r="AQ25" s="32"/>
    </row>
    <row r="26" spans="1:44" ht="20.100000000000001" customHeight="1">
      <c r="A26" s="39" t="s">
        <v>105</v>
      </c>
      <c r="B26" s="53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6">
        <f t="shared" si="7"/>
        <v>0</v>
      </c>
      <c r="AI26" s="26"/>
      <c r="AJ26" s="6" t="e">
        <f t="shared" si="8"/>
        <v>#DIV/0!</v>
      </c>
      <c r="AK26" s="4"/>
      <c r="AL26" s="7"/>
      <c r="AM26" s="29" t="s">
        <v>59</v>
      </c>
      <c r="AN26" s="61" t="s">
        <v>51</v>
      </c>
      <c r="AO26" s="61"/>
      <c r="AP26" s="61"/>
      <c r="AQ26" s="61"/>
    </row>
    <row r="27" spans="1:44" ht="20.100000000000001" customHeight="1">
      <c r="A27" s="39" t="s">
        <v>106</v>
      </c>
      <c r="B27" s="53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6">
        <f t="shared" si="7"/>
        <v>0</v>
      </c>
      <c r="AI27" s="26"/>
      <c r="AJ27" s="6" t="e">
        <f t="shared" si="8"/>
        <v>#DIV/0!</v>
      </c>
      <c r="AK27" s="15" t="s">
        <v>10</v>
      </c>
      <c r="AL27" s="7"/>
      <c r="AM27" s="29" t="s">
        <v>42</v>
      </c>
      <c r="AN27" s="61" t="s">
        <v>52</v>
      </c>
      <c r="AO27" s="61"/>
      <c r="AP27" s="61"/>
      <c r="AQ27" s="61"/>
    </row>
    <row r="28" spans="1:44" ht="20.100000000000001" customHeight="1">
      <c r="A28" s="39" t="s">
        <v>107</v>
      </c>
      <c r="B28" s="53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6">
        <f t="shared" si="7"/>
        <v>0</v>
      </c>
      <c r="AI28" s="26"/>
      <c r="AJ28" s="6" t="e">
        <f t="shared" si="8"/>
        <v>#DIV/0!</v>
      </c>
      <c r="AK28" s="15"/>
      <c r="AL28" s="7"/>
      <c r="AM28" s="29" t="s">
        <v>43</v>
      </c>
      <c r="AN28" s="61" t="s">
        <v>53</v>
      </c>
      <c r="AO28" s="61"/>
      <c r="AP28" s="61"/>
      <c r="AQ28" s="61"/>
    </row>
    <row r="29" spans="1:44" ht="20.100000000000001" customHeight="1">
      <c r="A29" s="41" t="s">
        <v>108</v>
      </c>
      <c r="B29" s="53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6">
        <f t="shared" si="7"/>
        <v>0</v>
      </c>
      <c r="AI29" s="26"/>
      <c r="AJ29" s="6" t="e">
        <f t="shared" si="8"/>
        <v>#DIV/0!</v>
      </c>
      <c r="AK29" s="15"/>
      <c r="AL29" s="7"/>
      <c r="AM29" s="29" t="s">
        <v>44</v>
      </c>
      <c r="AN29" s="61" t="s">
        <v>54</v>
      </c>
      <c r="AO29" s="61"/>
      <c r="AP29" s="61"/>
      <c r="AQ29" s="61"/>
    </row>
    <row r="30" spans="1:44" ht="20.100000000000001" customHeight="1">
      <c r="A30" s="42" t="s">
        <v>109</v>
      </c>
      <c r="B30" s="53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6">
        <f t="shared" si="7"/>
        <v>0</v>
      </c>
      <c r="AI30" s="26"/>
      <c r="AJ30" s="6" t="e">
        <f t="shared" si="8"/>
        <v>#DIV/0!</v>
      </c>
      <c r="AK30" s="4" t="s">
        <v>11</v>
      </c>
      <c r="AL30" s="7"/>
      <c r="AM30" s="29" t="s">
        <v>45</v>
      </c>
      <c r="AN30" s="61" t="s">
        <v>55</v>
      </c>
      <c r="AO30" s="61"/>
      <c r="AP30" s="61"/>
      <c r="AQ30" s="61"/>
    </row>
    <row r="31" spans="1:44" ht="20.100000000000001" customHeight="1">
      <c r="A31" s="43" t="s">
        <v>110</v>
      </c>
      <c r="B31" s="2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6">
        <f t="shared" si="7"/>
        <v>0</v>
      </c>
      <c r="AI31" s="26"/>
      <c r="AJ31" s="6" t="e">
        <f t="shared" si="8"/>
        <v>#DIV/0!</v>
      </c>
      <c r="AK31" s="16" t="s">
        <v>12</v>
      </c>
      <c r="AL31" s="7"/>
      <c r="AM31" s="29" t="s">
        <v>46</v>
      </c>
      <c r="AN31" s="61" t="s">
        <v>56</v>
      </c>
      <c r="AO31" s="61"/>
      <c r="AP31" s="61"/>
      <c r="AQ31" s="61"/>
    </row>
    <row r="32" spans="1:44" ht="20.100000000000001" customHeight="1">
      <c r="A32" s="43" t="s">
        <v>134</v>
      </c>
      <c r="B32" s="5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6">
        <f t="shared" si="7"/>
        <v>0</v>
      </c>
      <c r="AI32" s="26"/>
      <c r="AJ32" s="6" t="e">
        <f t="shared" si="8"/>
        <v>#DIV/0!</v>
      </c>
      <c r="AK32" s="16"/>
      <c r="AL32" s="7"/>
      <c r="AM32" s="29" t="s">
        <v>47</v>
      </c>
      <c r="AN32" s="61" t="s">
        <v>57</v>
      </c>
      <c r="AO32" s="61"/>
      <c r="AP32" s="61"/>
      <c r="AQ32" s="61"/>
    </row>
    <row r="33" spans="1:43" ht="20.100000000000001" customHeight="1">
      <c r="A33" s="44" t="s">
        <v>111</v>
      </c>
      <c r="B33" s="60" t="s">
        <v>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6">
        <f t="shared" si="7"/>
        <v>0</v>
      </c>
      <c r="AI33" s="26"/>
      <c r="AJ33" s="6" t="e">
        <f t="shared" si="8"/>
        <v>#DIV/0!</v>
      </c>
      <c r="AK33" s="4" t="s">
        <v>13</v>
      </c>
      <c r="AL33" s="7"/>
      <c r="AM33" s="29" t="s">
        <v>48</v>
      </c>
      <c r="AN33" s="61" t="s">
        <v>58</v>
      </c>
      <c r="AO33" s="61"/>
      <c r="AP33" s="61"/>
      <c r="AQ33" s="61"/>
    </row>
    <row r="34" spans="1:43" ht="20.100000000000001" customHeight="1">
      <c r="A34" s="44" t="s">
        <v>112</v>
      </c>
      <c r="B34" s="53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6">
        <f t="shared" si="7"/>
        <v>0</v>
      </c>
      <c r="AI34" s="26"/>
      <c r="AJ34" s="6" t="e">
        <f t="shared" si="8"/>
        <v>#DIV/0!</v>
      </c>
      <c r="AK34" s="4"/>
      <c r="AL34" s="7"/>
    </row>
    <row r="35" spans="1:43" ht="20.100000000000001" customHeight="1">
      <c r="A35" s="44" t="s">
        <v>113</v>
      </c>
      <c r="B35" s="53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6">
        <f t="shared" si="7"/>
        <v>0</v>
      </c>
      <c r="AI35" s="26"/>
      <c r="AJ35" s="6" t="e">
        <f t="shared" si="8"/>
        <v>#DIV/0!</v>
      </c>
      <c r="AK35" s="4"/>
      <c r="AL35" s="7"/>
    </row>
    <row r="36" spans="1:43" ht="20.100000000000001" customHeight="1">
      <c r="A36" s="45" t="s">
        <v>114</v>
      </c>
      <c r="B36" s="53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6">
        <f t="shared" si="7"/>
        <v>0</v>
      </c>
      <c r="AI36" s="26"/>
      <c r="AJ36" s="6" t="e">
        <f t="shared" si="8"/>
        <v>#DIV/0!</v>
      </c>
      <c r="AK36" s="4"/>
      <c r="AL36" s="7"/>
    </row>
    <row r="37" spans="1:43" ht="20.100000000000001" customHeight="1">
      <c r="A37" s="44" t="s">
        <v>115</v>
      </c>
      <c r="B37" s="53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6">
        <f t="shared" si="7"/>
        <v>0</v>
      </c>
      <c r="AI37" s="26"/>
      <c r="AJ37" s="6" t="e">
        <f t="shared" si="8"/>
        <v>#DIV/0!</v>
      </c>
      <c r="AK37" s="4" t="s">
        <v>14</v>
      </c>
      <c r="AL37" s="7"/>
    </row>
    <row r="38" spans="1:43" ht="20.100000000000001" customHeight="1">
      <c r="A38" s="44" t="s">
        <v>116</v>
      </c>
      <c r="B38" s="53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6">
        <f t="shared" si="7"/>
        <v>0</v>
      </c>
      <c r="AI38" s="26"/>
      <c r="AJ38" s="6" t="e">
        <f t="shared" si="8"/>
        <v>#DIV/0!</v>
      </c>
      <c r="AK38" s="4"/>
      <c r="AL38" s="46"/>
    </row>
    <row r="39" spans="1:43" ht="20.100000000000001" customHeight="1">
      <c r="A39" s="44" t="s">
        <v>117</v>
      </c>
      <c r="B39" s="53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6">
        <f t="shared" si="7"/>
        <v>0</v>
      </c>
      <c r="AI39" s="26"/>
      <c r="AJ39" s="6" t="e">
        <f t="shared" si="8"/>
        <v>#DIV/0!</v>
      </c>
      <c r="AK39" s="4"/>
      <c r="AL39" s="47"/>
    </row>
    <row r="40" spans="1:43" ht="20.100000000000001" customHeight="1">
      <c r="A40" s="44" t="s">
        <v>118</v>
      </c>
      <c r="B40" s="53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6">
        <f t="shared" si="7"/>
        <v>0</v>
      </c>
      <c r="AI40" s="26"/>
      <c r="AJ40" s="6" t="e">
        <f t="shared" si="8"/>
        <v>#DIV/0!</v>
      </c>
      <c r="AK40" s="4"/>
      <c r="AL40" s="47"/>
    </row>
    <row r="41" spans="1:43" ht="20.100000000000001" customHeight="1">
      <c r="A41" s="17" t="s">
        <v>132</v>
      </c>
      <c r="B41" s="5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6">
        <f>SUM(C41:AG41)</f>
        <v>0</v>
      </c>
      <c r="AI41" s="26"/>
      <c r="AJ41" s="6" t="e">
        <f t="shared" si="8"/>
        <v>#DIV/0!</v>
      </c>
      <c r="AK41" s="16" t="s">
        <v>15</v>
      </c>
      <c r="AL41" s="7"/>
    </row>
    <row r="42" spans="1:43" ht="20.100000000000001" customHeight="1">
      <c r="A42" s="48" t="s">
        <v>119</v>
      </c>
      <c r="B42" s="5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6">
        <f t="shared" si="7"/>
        <v>0</v>
      </c>
      <c r="AI42" s="26"/>
      <c r="AJ42" s="6" t="e">
        <f t="shared" si="8"/>
        <v>#DIV/0!</v>
      </c>
      <c r="AK42" s="4"/>
      <c r="AL42" s="7"/>
    </row>
    <row r="43" spans="1:43" ht="20.100000000000001" customHeight="1">
      <c r="A43" s="49" t="s">
        <v>120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6">
        <f t="shared" si="7"/>
        <v>0</v>
      </c>
      <c r="AI43" s="26"/>
      <c r="AJ43" s="6" t="e">
        <f t="shared" si="8"/>
        <v>#DIV/0!</v>
      </c>
      <c r="AK43" s="4"/>
      <c r="AL43" s="7"/>
    </row>
    <row r="44" spans="1:43" ht="20.100000000000001" customHeight="1">
      <c r="A44" s="49" t="s">
        <v>135</v>
      </c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6">
        <f t="shared" si="7"/>
        <v>0</v>
      </c>
      <c r="AI44" s="26"/>
      <c r="AJ44" s="6" t="e">
        <f t="shared" si="8"/>
        <v>#DIV/0!</v>
      </c>
      <c r="AK44" s="4"/>
      <c r="AL44" s="7"/>
    </row>
    <row r="45" spans="1:43" ht="20.100000000000001" customHeight="1">
      <c r="A45" s="50" t="s">
        <v>121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6">
        <f t="shared" si="7"/>
        <v>0</v>
      </c>
      <c r="AI45" s="26"/>
      <c r="AJ45" s="6" t="e">
        <f t="shared" si="8"/>
        <v>#DIV/0!</v>
      </c>
      <c r="AK45" s="4"/>
      <c r="AL45" s="7"/>
    </row>
    <row r="46" spans="1:43" ht="20.100000000000001" customHeight="1">
      <c r="A46" s="50" t="s">
        <v>122</v>
      </c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6">
        <f t="shared" si="7"/>
        <v>0</v>
      </c>
      <c r="AI46" s="26"/>
      <c r="AJ46" s="6" t="e">
        <f t="shared" si="8"/>
        <v>#DIV/0!</v>
      </c>
      <c r="AK46" s="4"/>
      <c r="AL46" s="7"/>
    </row>
    <row r="47" spans="1:43" ht="20.100000000000001" customHeight="1">
      <c r="A47" s="50" t="s">
        <v>123</v>
      </c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6">
        <f t="shared" si="7"/>
        <v>0</v>
      </c>
      <c r="AI47" s="26"/>
      <c r="AJ47" s="6" t="e">
        <f t="shared" si="8"/>
        <v>#DIV/0!</v>
      </c>
      <c r="AK47" s="4"/>
      <c r="AL47" s="7"/>
    </row>
    <row r="48" spans="1:43" ht="20.100000000000001" customHeight="1">
      <c r="A48" s="50" t="s">
        <v>124</v>
      </c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6">
        <f t="shared" si="7"/>
        <v>0</v>
      </c>
      <c r="AI48" s="26"/>
      <c r="AJ48" s="6" t="e">
        <f t="shared" si="8"/>
        <v>#DIV/0!</v>
      </c>
      <c r="AK48" s="4"/>
      <c r="AL48" s="7"/>
    </row>
    <row r="49" spans="1:38" ht="20.100000000000001" customHeight="1">
      <c r="A49" s="50" t="s">
        <v>125</v>
      </c>
      <c r="B49" s="21" t="s">
        <v>5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6">
        <f t="shared" si="7"/>
        <v>0</v>
      </c>
      <c r="AI49" s="26"/>
      <c r="AJ49" s="6" t="e">
        <f t="shared" si="8"/>
        <v>#DIV/0!</v>
      </c>
      <c r="AK49" s="4"/>
      <c r="AL49" s="7"/>
    </row>
    <row r="50" spans="1:38" ht="20.100000000000001" customHeight="1">
      <c r="A50" s="50" t="s">
        <v>126</v>
      </c>
      <c r="B50" s="40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6">
        <f t="shared" si="7"/>
        <v>0</v>
      </c>
      <c r="AI50" s="26"/>
      <c r="AJ50" s="6" t="e">
        <f t="shared" si="8"/>
        <v>#DIV/0!</v>
      </c>
      <c r="AK50" s="4"/>
      <c r="AL50" s="7"/>
    </row>
    <row r="51" spans="1:38" ht="20.100000000000001" customHeight="1">
      <c r="A51" s="50" t="s">
        <v>127</v>
      </c>
      <c r="B51" s="40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6">
        <f t="shared" si="7"/>
        <v>0</v>
      </c>
      <c r="AI51" s="26"/>
      <c r="AJ51" s="6" t="e">
        <f t="shared" si="8"/>
        <v>#DIV/0!</v>
      </c>
      <c r="AK51" s="4"/>
      <c r="AL51" s="7"/>
    </row>
    <row r="52" spans="1:38" ht="20.100000000000001" customHeight="1">
      <c r="A52" s="50" t="s">
        <v>128</v>
      </c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6">
        <f t="shared" si="7"/>
        <v>0</v>
      </c>
      <c r="AI52" s="26"/>
      <c r="AJ52" s="6" t="e">
        <f t="shared" si="8"/>
        <v>#DIV/0!</v>
      </c>
      <c r="AK52" s="4"/>
      <c r="AL52" s="7"/>
    </row>
    <row r="53" spans="1:38" ht="20.25" customHeight="1">
      <c r="A53" s="36" t="s">
        <v>129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6">
        <f t="shared" si="7"/>
        <v>0</v>
      </c>
      <c r="AI53" s="26"/>
      <c r="AJ53" s="6" t="e">
        <f t="shared" si="8"/>
        <v>#DIV/0!</v>
      </c>
    </row>
    <row r="54" spans="1:38" ht="20.25" customHeight="1">
      <c r="A54" s="18" t="s">
        <v>130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6">
        <f t="shared" si="7"/>
        <v>0</v>
      </c>
      <c r="AI54" s="26"/>
      <c r="AJ54" s="6" t="e">
        <f t="shared" si="8"/>
        <v>#DIV/0!</v>
      </c>
    </row>
    <row r="55" spans="1:38" ht="18.75" customHeight="1">
      <c r="A55" s="17" t="s">
        <v>23</v>
      </c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6">
        <f t="shared" si="7"/>
        <v>0</v>
      </c>
      <c r="AI55" s="26"/>
      <c r="AJ55" s="6" t="e">
        <f t="shared" si="8"/>
        <v>#DIV/0!</v>
      </c>
    </row>
    <row r="57" spans="1:38">
      <c r="A57" s="1" t="s">
        <v>6</v>
      </c>
      <c r="C57" s="2" t="s">
        <v>7</v>
      </c>
      <c r="E57" s="2"/>
      <c r="F57" s="2"/>
      <c r="G57" s="2"/>
      <c r="H57" s="2"/>
      <c r="I57" s="2"/>
      <c r="J57" s="2"/>
      <c r="K57" s="2"/>
      <c r="N57" s="55" t="s">
        <v>8</v>
      </c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</row>
    <row r="58" spans="1:38">
      <c r="E58" s="3"/>
      <c r="F58" s="3"/>
      <c r="G58" s="3"/>
      <c r="H58" s="3"/>
      <c r="I58" s="3"/>
      <c r="J58" s="3"/>
      <c r="K58" s="3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</row>
    <row r="59" spans="1:38">
      <c r="E59" s="3"/>
      <c r="F59" s="3"/>
      <c r="G59" s="3"/>
      <c r="H59" s="3"/>
      <c r="I59" s="3"/>
      <c r="J59" s="3"/>
      <c r="K59" s="3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8">
      <c r="E60" s="3"/>
      <c r="F60" s="3"/>
      <c r="G60" s="3"/>
      <c r="H60" s="3"/>
      <c r="I60" s="3"/>
      <c r="J60" s="3"/>
      <c r="K60" s="3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  <row r="61" spans="1:38"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</row>
    <row r="62" spans="1:38"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</row>
    <row r="63" spans="1:38">
      <c r="B63" s="1"/>
    </row>
    <row r="64" spans="1:38">
      <c r="B64" s="1"/>
    </row>
  </sheetData>
  <mergeCells count="14">
    <mergeCell ref="AN30:AQ30"/>
    <mergeCell ref="AN31:AQ31"/>
    <mergeCell ref="AN32:AQ32"/>
    <mergeCell ref="AN33:AQ33"/>
    <mergeCell ref="AN26:AQ26"/>
    <mergeCell ref="AN27:AQ27"/>
    <mergeCell ref="AN28:AQ28"/>
    <mergeCell ref="AN29:AQ29"/>
    <mergeCell ref="B12:B13"/>
    <mergeCell ref="N57:AJ62"/>
    <mergeCell ref="A1:AJ2"/>
    <mergeCell ref="AK1:AK2"/>
    <mergeCell ref="B33:B42"/>
    <mergeCell ref="B25:B30"/>
  </mergeCells>
  <phoneticPr fontId="1" type="noConversion"/>
  <hyperlinks>
    <hyperlink ref="C57" r:id="rId1"/>
  </hyperlinks>
  <pageMargins left="0.7" right="0.7" top="0.75" bottom="0.75" header="0.3" footer="0.3"/>
  <pageSetup paperSize="512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2014-10-31T03:33:19Z</dcterms:modified>
</cp:coreProperties>
</file>