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5390" windowHeight="8895" tabRatio="722"/>
  </bookViews>
  <sheets>
    <sheet name="售后" sheetId="4" r:id="rId1"/>
  </sheets>
  <calcPr calcId="145621"/>
</workbook>
</file>

<file path=xl/calcChain.xml><?xml version="1.0" encoding="utf-8"?>
<calcChain xmlns="http://schemas.openxmlformats.org/spreadsheetml/2006/main">
  <c r="AO20" i="4" l="1"/>
  <c r="AO21" i="4"/>
  <c r="AO22" i="4"/>
  <c r="AO23" i="4"/>
  <c r="AO24" i="4"/>
  <c r="AO25" i="4"/>
  <c r="AO26" i="4"/>
  <c r="AO27" i="4"/>
  <c r="AO19" i="4"/>
  <c r="AP19" i="4"/>
  <c r="AP20" i="4"/>
  <c r="AP21" i="4"/>
  <c r="AP22" i="4"/>
  <c r="AP23" i="4"/>
  <c r="AP24" i="4"/>
  <c r="AP25" i="4"/>
  <c r="AP26" i="4"/>
  <c r="AP27" i="4"/>
  <c r="AH24" i="4"/>
  <c r="AH25" i="4"/>
  <c r="AH26" i="4"/>
  <c r="AH27" i="4"/>
  <c r="AK24" i="4"/>
  <c r="AK25" i="4"/>
  <c r="AK26" i="4"/>
  <c r="AK27" i="4"/>
  <c r="AP13" i="4"/>
  <c r="AR15" i="4"/>
  <c r="AR14" i="4"/>
  <c r="AR13" i="4"/>
  <c r="AH41" i="4" l="1"/>
  <c r="AK41" i="4" s="1"/>
  <c r="AK10" i="4" l="1"/>
  <c r="AK11" i="4"/>
  <c r="AK12" i="4"/>
  <c r="AK13" i="4"/>
  <c r="AK14" i="4"/>
  <c r="AK15" i="4"/>
  <c r="AK16" i="4"/>
  <c r="AK17" i="4"/>
  <c r="AK18" i="4"/>
  <c r="AK19" i="4"/>
  <c r="AK20" i="4"/>
  <c r="AK21" i="4"/>
  <c r="AK33" i="4"/>
  <c r="AK34" i="4"/>
  <c r="AK39" i="4"/>
  <c r="AS7" i="4" l="1"/>
  <c r="AP7" i="4"/>
  <c r="AN11" i="4"/>
  <c r="AN7" i="4"/>
  <c r="AK4" i="4"/>
  <c r="AN10" i="4" l="1"/>
  <c r="AS6" i="4" l="1"/>
  <c r="AH13" i="4" l="1"/>
  <c r="AH12" i="4"/>
  <c r="AH23" i="4"/>
  <c r="AP14" i="4" s="1"/>
  <c r="AH4" i="4"/>
  <c r="AN6" i="4" s="1"/>
  <c r="AH9" i="4"/>
  <c r="AH11" i="4"/>
  <c r="AH10" i="4"/>
  <c r="AP6" i="4" s="1"/>
  <c r="AH33" i="4"/>
  <c r="AH32" i="4"/>
  <c r="AH45" i="4"/>
  <c r="AH38" i="4"/>
  <c r="AK38" i="4" s="1"/>
  <c r="AH35" i="4"/>
  <c r="AH34" i="4"/>
  <c r="AH31" i="4"/>
  <c r="AK31" i="4" s="1"/>
  <c r="AH29" i="4"/>
  <c r="AK29" i="4" s="1"/>
  <c r="AH22" i="4"/>
  <c r="AH5" i="4"/>
  <c r="AH39" i="4"/>
  <c r="AH21" i="4"/>
  <c r="AH20" i="4"/>
  <c r="AH19" i="4"/>
  <c r="AH18" i="4"/>
  <c r="AH17" i="4"/>
  <c r="AH16" i="4"/>
  <c r="AH15" i="4"/>
  <c r="AH14" i="4"/>
  <c r="AN26" i="4"/>
  <c r="AN24" i="4"/>
  <c r="AN22" i="4"/>
  <c r="AN20" i="4"/>
  <c r="AH6" i="4"/>
  <c r="AK6" i="4" s="1"/>
  <c r="AH7" i="4"/>
  <c r="AK7" i="4" s="1"/>
  <c r="AH8" i="4"/>
  <c r="AK8" i="4" s="1"/>
  <c r="AH28" i="4"/>
  <c r="AK28" i="4" s="1"/>
  <c r="AH30" i="4"/>
  <c r="AK30" i="4" s="1"/>
  <c r="AH36" i="4"/>
  <c r="AK36" i="4" s="1"/>
  <c r="AH37" i="4"/>
  <c r="AH40" i="4"/>
  <c r="AH42" i="4"/>
  <c r="AK42" i="4" s="1"/>
  <c r="AH43" i="4"/>
  <c r="AK43" i="4" s="1"/>
  <c r="AH44" i="4"/>
  <c r="AK44" i="4" s="1"/>
  <c r="AR6" i="4" l="1"/>
  <c r="AR7" i="4" s="1"/>
  <c r="AK40" i="4"/>
  <c r="AR10" i="4"/>
  <c r="AR11" i="4" s="1"/>
  <c r="AK22" i="4"/>
  <c r="AQ6" i="4"/>
  <c r="AQ7" i="4" s="1"/>
  <c r="AQ10" i="4"/>
  <c r="AQ11" i="4" s="1"/>
  <c r="AK35" i="4"/>
  <c r="AK37" i="4"/>
  <c r="AQ14" i="4"/>
  <c r="AQ15" i="4" s="1"/>
  <c r="AO6" i="4"/>
  <c r="AO7" i="4" s="1"/>
  <c r="AK5" i="4"/>
  <c r="AK32" i="4"/>
  <c r="AP10" i="4"/>
  <c r="AP11" i="4" s="1"/>
  <c r="AK9" i="4"/>
  <c r="AN14" i="4"/>
  <c r="AN15" i="4" s="1"/>
  <c r="AO14" i="4"/>
  <c r="AO15" i="4" s="1"/>
  <c r="AK23" i="4"/>
  <c r="AP15" i="4"/>
  <c r="AK45" i="4"/>
  <c r="AS10" i="4"/>
  <c r="AS11" i="4" s="1"/>
  <c r="AN21" i="4"/>
  <c r="AN23" i="4"/>
  <c r="AN25" i="4"/>
  <c r="AN27" i="4"/>
  <c r="AN19" i="4"/>
  <c r="AN28" i="4" s="1"/>
  <c r="AO10" i="4"/>
  <c r="AO11" i="4" s="1"/>
</calcChain>
</file>

<file path=xl/sharedStrings.xml><?xml version="1.0" encoding="utf-8"?>
<sst xmlns="http://schemas.openxmlformats.org/spreadsheetml/2006/main" count="108" uniqueCount="96">
  <si>
    <t>项目</t>
    <phoneticPr fontId="3" type="noConversion"/>
  </si>
  <si>
    <t>负责人</t>
    <phoneticPr fontId="3" type="noConversion"/>
  </si>
  <si>
    <t>合计</t>
    <phoneticPr fontId="3" type="noConversion"/>
  </si>
  <si>
    <t>备注</t>
    <phoneticPr fontId="3" type="noConversion"/>
  </si>
  <si>
    <t>不含PDI</t>
    <phoneticPr fontId="3" type="noConversion"/>
  </si>
  <si>
    <t>财务结算后产值</t>
    <phoneticPr fontId="3" type="noConversion"/>
  </si>
  <si>
    <t>事故短信</t>
    <phoneticPr fontId="3" type="noConversion"/>
  </si>
  <si>
    <t>当日上报</t>
    <phoneticPr fontId="3" type="noConversion"/>
  </si>
  <si>
    <t>当日所有批准台次</t>
    <phoneticPr fontId="3" type="noConversion"/>
  </si>
  <si>
    <t>当日车间领用过程中缺件数量</t>
    <phoneticPr fontId="3" type="noConversion"/>
  </si>
  <si>
    <t>每天发送：</t>
    <phoneticPr fontId="3" type="noConversion"/>
  </si>
  <si>
    <t>leqinghongyuan@163.com</t>
    <phoneticPr fontId="3" type="noConversion"/>
  </si>
  <si>
    <t>被动</t>
    <phoneticPr fontId="1" type="noConversion"/>
  </si>
  <si>
    <t>目标值</t>
    <phoneticPr fontId="1" type="noConversion"/>
  </si>
  <si>
    <t>售后日工作表</t>
    <phoneticPr fontId="3" type="noConversion"/>
  </si>
  <si>
    <t>事故来厂台次</t>
    <phoneticPr fontId="3" type="noConversion"/>
  </si>
  <si>
    <t>事故在厂台次</t>
    <phoneticPr fontId="3" type="noConversion"/>
  </si>
  <si>
    <t>太保</t>
    <phoneticPr fontId="1" type="noConversion"/>
  </si>
  <si>
    <t>人寿</t>
    <phoneticPr fontId="1" type="noConversion"/>
  </si>
  <si>
    <t>中华联合</t>
    <phoneticPr fontId="1" type="noConversion"/>
  </si>
  <si>
    <t>出动次数</t>
    <phoneticPr fontId="3" type="noConversion"/>
  </si>
  <si>
    <t>配件入库金额</t>
    <phoneticPr fontId="3" type="noConversion"/>
  </si>
  <si>
    <t>配件出库金额</t>
    <phoneticPr fontId="3" type="noConversion"/>
  </si>
  <si>
    <t>预约率</t>
    <phoneticPr fontId="1" type="noConversion"/>
  </si>
  <si>
    <t>养护比例</t>
    <phoneticPr fontId="1" type="noConversion"/>
  </si>
  <si>
    <t>事故首次成功率</t>
    <phoneticPr fontId="1" type="noConversion"/>
  </si>
  <si>
    <t>事故再次成功率</t>
    <phoneticPr fontId="1" type="noConversion"/>
  </si>
  <si>
    <t>单台产值</t>
    <phoneticPr fontId="1" type="noConversion"/>
  </si>
  <si>
    <t>保养单台产值</t>
    <phoneticPr fontId="1" type="noConversion"/>
  </si>
  <si>
    <t>保养台次占比</t>
    <phoneticPr fontId="1" type="noConversion"/>
  </si>
  <si>
    <t>目标</t>
    <phoneticPr fontId="1" type="noConversion"/>
  </si>
  <si>
    <t>实际</t>
    <phoneticPr fontId="1" type="noConversion"/>
  </si>
  <si>
    <t>美容比例</t>
    <phoneticPr fontId="1" type="noConversion"/>
  </si>
  <si>
    <t>索赔成功率</t>
    <phoneticPr fontId="1" type="noConversion"/>
  </si>
  <si>
    <t>内返率</t>
    <phoneticPr fontId="1" type="noConversion"/>
  </si>
  <si>
    <t>供货及时率</t>
    <phoneticPr fontId="1" type="noConversion"/>
  </si>
  <si>
    <t>关键指标</t>
    <phoneticPr fontId="1" type="noConversion"/>
  </si>
  <si>
    <t>保险公司</t>
    <phoneticPr fontId="1" type="noConversion"/>
  </si>
  <si>
    <t>平安</t>
    <phoneticPr fontId="1" type="noConversion"/>
  </si>
  <si>
    <t>大地</t>
    <phoneticPr fontId="1" type="noConversion"/>
  </si>
  <si>
    <t>浙商</t>
    <phoneticPr fontId="1" type="noConversion"/>
  </si>
  <si>
    <t>大众</t>
    <phoneticPr fontId="1" type="noConversion"/>
  </si>
  <si>
    <t>其他</t>
    <phoneticPr fontId="1" type="noConversion"/>
  </si>
  <si>
    <t>中保</t>
    <phoneticPr fontId="1" type="noConversion"/>
  </si>
  <si>
    <t>产值占比</t>
    <phoneticPr fontId="1" type="noConversion"/>
  </si>
  <si>
    <t>常永正</t>
    <phoneticPr fontId="3" type="noConversion"/>
  </si>
  <si>
    <t>郑志</t>
    <phoneticPr fontId="3" type="noConversion"/>
  </si>
  <si>
    <t>曹昌富</t>
    <phoneticPr fontId="3" type="noConversion"/>
  </si>
  <si>
    <t>部晓光</t>
    <phoneticPr fontId="3" type="noConversion"/>
  </si>
  <si>
    <t>介绍二手车评估数</t>
    <phoneticPr fontId="3" type="noConversion"/>
  </si>
  <si>
    <t>其中预约台次</t>
    <phoneticPr fontId="3" type="noConversion"/>
  </si>
  <si>
    <t>当日产值</t>
    <phoneticPr fontId="3" type="noConversion"/>
  </si>
  <si>
    <t>事故总产值</t>
    <phoneticPr fontId="3" type="noConversion"/>
  </si>
  <si>
    <t>养护产值</t>
    <phoneticPr fontId="3" type="noConversion"/>
  </si>
  <si>
    <t>收到信息数</t>
    <phoneticPr fontId="3" type="noConversion"/>
  </si>
  <si>
    <t>成功台次</t>
    <phoneticPr fontId="3" type="noConversion"/>
  </si>
  <si>
    <t>精品美容产值</t>
    <phoneticPr fontId="3" type="noConversion"/>
  </si>
  <si>
    <t>索赔上报台次</t>
    <phoneticPr fontId="3" type="noConversion"/>
  </si>
  <si>
    <t>索赔批准台次</t>
    <phoneticPr fontId="3" type="noConversion"/>
  </si>
  <si>
    <t>缺件数量</t>
    <phoneticPr fontId="3" type="noConversion"/>
  </si>
  <si>
    <t>意向数量</t>
    <phoneticPr fontId="1" type="noConversion"/>
  </si>
  <si>
    <t>意向成功数</t>
    <phoneticPr fontId="1" type="noConversion"/>
  </si>
  <si>
    <t>保养产值</t>
    <phoneticPr fontId="1" type="noConversion"/>
  </si>
  <si>
    <t>保养台次</t>
    <phoneticPr fontId="3" type="noConversion"/>
  </si>
  <si>
    <t>中保理赔</t>
    <phoneticPr fontId="1" type="noConversion"/>
  </si>
  <si>
    <t>太保</t>
    <phoneticPr fontId="1" type="noConversion"/>
  </si>
  <si>
    <t>平安</t>
    <phoneticPr fontId="1" type="noConversion"/>
  </si>
  <si>
    <t>人寿</t>
    <phoneticPr fontId="1" type="noConversion"/>
  </si>
  <si>
    <t>大地</t>
    <phoneticPr fontId="1" type="noConversion"/>
  </si>
  <si>
    <t>中华联合</t>
    <phoneticPr fontId="1" type="noConversion"/>
  </si>
  <si>
    <t>浙商</t>
    <phoneticPr fontId="1" type="noConversion"/>
  </si>
  <si>
    <t>大众</t>
    <phoneticPr fontId="1" type="noConversion"/>
  </si>
  <si>
    <t>其他</t>
    <phoneticPr fontId="1" type="noConversion"/>
  </si>
  <si>
    <t>机电在厂台次</t>
    <phoneticPr fontId="3" type="noConversion"/>
  </si>
  <si>
    <t>合计</t>
    <phoneticPr fontId="1" type="noConversion"/>
  </si>
  <si>
    <t>拒赔台次</t>
    <phoneticPr fontId="3" type="noConversion"/>
  </si>
  <si>
    <t>产值金额</t>
    <phoneticPr fontId="1" type="noConversion"/>
  </si>
  <si>
    <t>来厂台次</t>
    <phoneticPr fontId="1" type="noConversion"/>
  </si>
  <si>
    <t>产值达成</t>
    <phoneticPr fontId="1" type="noConversion"/>
  </si>
  <si>
    <t>事故产值占比</t>
    <phoneticPr fontId="1" type="noConversion"/>
  </si>
  <si>
    <t>延保台次</t>
    <phoneticPr fontId="3" type="noConversion"/>
  </si>
  <si>
    <t>延保达成</t>
    <phoneticPr fontId="1" type="noConversion"/>
  </si>
  <si>
    <t>机电内返台次</t>
    <phoneticPr fontId="3" type="noConversion"/>
  </si>
  <si>
    <t>钣喷内返台次</t>
    <phoneticPr fontId="1" type="noConversion"/>
  </si>
  <si>
    <t>外返台次</t>
    <phoneticPr fontId="3" type="noConversion"/>
  </si>
  <si>
    <t>来厂台次</t>
    <phoneticPr fontId="3" type="noConversion"/>
  </si>
  <si>
    <t>完成率</t>
    <phoneticPr fontId="1" type="noConversion"/>
  </si>
  <si>
    <t>旧件实际利用额</t>
    <phoneticPr fontId="3" type="noConversion"/>
  </si>
  <si>
    <t>旧件库存额</t>
    <phoneticPr fontId="1" type="noConversion"/>
  </si>
  <si>
    <t>事故总产值</t>
    <phoneticPr fontId="1" type="noConversion"/>
  </si>
  <si>
    <t>精品美容产值</t>
    <phoneticPr fontId="1" type="noConversion"/>
  </si>
  <si>
    <t>轮胎数</t>
    <phoneticPr fontId="1" type="noConversion"/>
  </si>
  <si>
    <t>电瓶数</t>
    <phoneticPr fontId="1" type="noConversion"/>
  </si>
  <si>
    <t>微信客户数</t>
    <phoneticPr fontId="1" type="noConversion"/>
  </si>
  <si>
    <t>导航升级客户数</t>
    <phoneticPr fontId="1" type="noConversion"/>
  </si>
  <si>
    <t>目标金额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</si>
</sst>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</font>
    <font>
      <b/>
      <sz val="18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1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9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/>
    </xf>
    <xf numFmtId="0" fontId="5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3" xfId="0" applyFont="1" applyFill="1" applyBorder="1">
      <alignment vertical="center"/>
    </xf>
    <xf numFmtId="0" fontId="7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10" fontId="0" fillId="0" borderId="0" xfId="2" applyNumberFormat="1" applyFont="1" applyBorder="1">
      <alignment vertical="center"/>
    </xf>
    <xf numFmtId="0" fontId="0" fillId="0" borderId="0" xfId="0" applyBorder="1" applyAlignment="1">
      <alignment horizontal="right" vertical="center"/>
    </xf>
    <xf numFmtId="0" fontId="0" fillId="2" borderId="3" xfId="0" applyFont="1" applyFill="1" applyBorder="1" applyAlignment="1">
      <alignment horizontal="center" vertical="center" shrinkToFit="1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6" fillId="4" borderId="6" xfId="0" applyFont="1" applyFill="1" applyBorder="1">
      <alignment vertical="center"/>
    </xf>
    <xf numFmtId="0" fontId="14" fillId="13" borderId="3" xfId="0" applyFont="1" applyFill="1" applyBorder="1" applyAlignment="1">
      <alignment horizontal="center" vertical="center"/>
    </xf>
    <xf numFmtId="10" fontId="10" fillId="4" borderId="3" xfId="0" applyNumberFormat="1" applyFont="1" applyFill="1" applyBorder="1" applyAlignment="1">
      <alignment horizontal="center" vertical="center"/>
    </xf>
    <xf numFmtId="176" fontId="10" fillId="4" borderId="3" xfId="0" applyNumberFormat="1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6" fillId="4" borderId="8" xfId="0" applyFont="1" applyFill="1" applyBorder="1">
      <alignment vertical="center"/>
    </xf>
    <xf numFmtId="0" fontId="15" fillId="4" borderId="3" xfId="0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16" fillId="12" borderId="4" xfId="0" applyFont="1" applyFill="1" applyBorder="1" applyAlignment="1">
      <alignment horizontal="center" vertical="center"/>
    </xf>
    <xf numFmtId="0" fontId="16" fillId="12" borderId="5" xfId="0" applyFont="1" applyFill="1" applyBorder="1" applyAlignment="1">
      <alignment horizontal="center" vertical="center"/>
    </xf>
    <xf numFmtId="0" fontId="16" fillId="12" borderId="6" xfId="0" applyFont="1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0" fillId="4" borderId="3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0" fontId="7" fillId="2" borderId="3" xfId="0" applyNumberFormat="1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</cellXfs>
  <cellStyles count="3">
    <cellStyle name="百分比" xfId="2" builtinId="5"/>
    <cellStyle name="常规" xfId="0" builtinId="0"/>
    <cellStyle name="超链接" xfId="1" builtinId="8"/>
  </cellStyles>
  <dxfs count="3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9" defaultPivotStyle="PivotStyleLight16"/>
  <colors>
    <mruColors>
      <color rgb="FFB9C8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qinghongyuan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U49"/>
  <sheetViews>
    <sheetView tabSelected="1" workbookViewId="0">
      <pane xSplit="2" ySplit="3" topLeftCell="AD10" activePane="bottomRight" state="frozen"/>
      <selection pane="topRight" activeCell="C1" sqref="C1"/>
      <selection pane="bottomLeft" activeCell="A4" sqref="A4"/>
      <selection pane="bottomRight" activeCell="AR19" sqref="AR19"/>
    </sheetView>
  </sheetViews>
  <sheetFormatPr defaultRowHeight="13.5"/>
  <cols>
    <col min="1" max="1" width="18.625" bestFit="1" customWidth="1"/>
    <col min="2" max="2" width="10.625" customWidth="1"/>
    <col min="3" max="4" width="5.625" style="1" customWidth="1"/>
    <col min="5" max="9" width="5.625" customWidth="1"/>
    <col min="10" max="10" width="5.625" style="1" customWidth="1"/>
    <col min="11" max="11" width="5.625" customWidth="1"/>
    <col min="12" max="13" width="5.625" style="1" hidden="1" customWidth="1"/>
    <col min="14" max="18" width="5.625" hidden="1" customWidth="1"/>
    <col min="19" max="19" width="5.625" style="1" hidden="1" customWidth="1"/>
    <col min="20" max="29" width="5.625" hidden="1" customWidth="1"/>
    <col min="30" max="33" width="5.625" customWidth="1"/>
    <col min="34" max="35" width="10.625" style="1" customWidth="1"/>
    <col min="36" max="36" width="15.375" hidden="1" customWidth="1"/>
    <col min="37" max="37" width="10.625" style="1" customWidth="1"/>
    <col min="39" max="39" width="10.5" customWidth="1"/>
    <col min="40" max="40" width="12.25" bestFit="1" customWidth="1"/>
    <col min="41" max="42" width="14.125" bestFit="1" customWidth="1"/>
    <col min="43" max="44" width="12.875" customWidth="1"/>
    <col min="45" max="45" width="10.25" bestFit="1" customWidth="1"/>
  </cols>
  <sheetData>
    <row r="1" spans="1:47" ht="15" customHeight="1">
      <c r="A1" s="53" t="s">
        <v>14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/>
    </row>
    <row r="2" spans="1:47" ht="15" customHeight="1">
      <c r="A2" s="55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/>
    </row>
    <row r="3" spans="1:47" ht="20.100000000000001" customHeight="1">
      <c r="A3" s="5" t="s">
        <v>0</v>
      </c>
      <c r="B3" s="3" t="s">
        <v>1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4">
        <v>17</v>
      </c>
      <c r="T3" s="4">
        <v>18</v>
      </c>
      <c r="U3" s="4">
        <v>19</v>
      </c>
      <c r="V3" s="4">
        <v>20</v>
      </c>
      <c r="W3" s="4">
        <v>21</v>
      </c>
      <c r="X3" s="4">
        <v>22</v>
      </c>
      <c r="Y3" s="4">
        <v>23</v>
      </c>
      <c r="Z3" s="4">
        <v>24</v>
      </c>
      <c r="AA3" s="4">
        <v>25</v>
      </c>
      <c r="AB3" s="4">
        <v>26</v>
      </c>
      <c r="AC3" s="4">
        <v>27</v>
      </c>
      <c r="AD3" s="4">
        <v>28</v>
      </c>
      <c r="AE3" s="4">
        <v>29</v>
      </c>
      <c r="AF3" s="4">
        <v>30</v>
      </c>
      <c r="AG3" s="4">
        <v>31</v>
      </c>
      <c r="AH3" s="4" t="s">
        <v>2</v>
      </c>
      <c r="AI3" s="22" t="s">
        <v>13</v>
      </c>
      <c r="AJ3" s="42" t="s">
        <v>3</v>
      </c>
      <c r="AK3" s="22" t="s">
        <v>86</v>
      </c>
      <c r="AL3" s="23"/>
    </row>
    <row r="4" spans="1:47" ht="20.100000000000001" customHeight="1">
      <c r="A4" s="5" t="s">
        <v>85</v>
      </c>
      <c r="B4" s="57"/>
      <c r="C4" s="19"/>
      <c r="D4" s="19"/>
      <c r="E4" s="19"/>
      <c r="F4" s="19"/>
      <c r="G4" s="19"/>
      <c r="H4" s="19"/>
      <c r="I4" s="19"/>
      <c r="J4" s="7"/>
      <c r="K4" s="16"/>
      <c r="L4" s="16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7"/>
      <c r="AF4" s="17"/>
      <c r="AG4" s="7"/>
      <c r="AH4" s="14">
        <f>SUM((C4:AG4))</f>
        <v>0</v>
      </c>
      <c r="AI4" s="14"/>
      <c r="AJ4" s="6" t="s">
        <v>4</v>
      </c>
      <c r="AK4" s="51" t="e">
        <f>AH4/AI4</f>
        <v>#DIV/0!</v>
      </c>
      <c r="AL4" s="1"/>
      <c r="AM4" s="38" t="s">
        <v>36</v>
      </c>
      <c r="AN4" s="38" t="s">
        <v>77</v>
      </c>
      <c r="AO4" s="38" t="s">
        <v>23</v>
      </c>
      <c r="AP4" s="38" t="s">
        <v>78</v>
      </c>
      <c r="AQ4" s="38" t="s">
        <v>24</v>
      </c>
      <c r="AR4" s="38" t="s">
        <v>32</v>
      </c>
      <c r="AS4" s="38" t="s">
        <v>27</v>
      </c>
    </row>
    <row r="5" spans="1:47" ht="20.100000000000001" customHeight="1">
      <c r="A5" s="5" t="s">
        <v>50</v>
      </c>
      <c r="B5" s="58"/>
      <c r="C5" s="19"/>
      <c r="D5" s="19"/>
      <c r="E5" s="19"/>
      <c r="F5" s="19"/>
      <c r="G5" s="19"/>
      <c r="H5" s="19"/>
      <c r="I5" s="19"/>
      <c r="J5" s="7"/>
      <c r="K5" s="16"/>
      <c r="L5" s="16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7"/>
      <c r="AF5" s="17"/>
      <c r="AG5" s="7"/>
      <c r="AH5" s="14">
        <f t="shared" ref="AH5:AH45" si="0">SUM((C5:AG5))</f>
        <v>0</v>
      </c>
      <c r="AI5" s="14"/>
      <c r="AJ5" s="6" t="s">
        <v>12</v>
      </c>
      <c r="AK5" s="51" t="e">
        <f t="shared" ref="AK5:AK45" si="1">AH5/AI5</f>
        <v>#DIV/0!</v>
      </c>
      <c r="AL5" s="1"/>
      <c r="AM5" s="38" t="s">
        <v>30</v>
      </c>
      <c r="AN5" s="49"/>
      <c r="AO5" s="39"/>
      <c r="AP5" s="49"/>
      <c r="AQ5" s="39"/>
      <c r="AR5" s="39"/>
      <c r="AS5" s="40"/>
    </row>
    <row r="6" spans="1:47" ht="20.100000000000001" customHeight="1">
      <c r="A6" s="5" t="s">
        <v>73</v>
      </c>
      <c r="B6" s="58"/>
      <c r="C6" s="19"/>
      <c r="D6" s="19"/>
      <c r="E6" s="19"/>
      <c r="F6" s="19"/>
      <c r="G6" s="19"/>
      <c r="H6" s="19"/>
      <c r="I6" s="19"/>
      <c r="J6" s="7"/>
      <c r="K6" s="16"/>
      <c r="L6" s="16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7"/>
      <c r="AF6" s="17"/>
      <c r="AG6" s="7"/>
      <c r="AH6" s="14">
        <f t="shared" si="0"/>
        <v>0</v>
      </c>
      <c r="AI6" s="14"/>
      <c r="AJ6" s="6"/>
      <c r="AK6" s="51" t="e">
        <f t="shared" si="1"/>
        <v>#DIV/0!</v>
      </c>
      <c r="AL6" s="1"/>
      <c r="AM6" s="38" t="s">
        <v>31</v>
      </c>
      <c r="AN6" s="49">
        <f>AH4</f>
        <v>0</v>
      </c>
      <c r="AO6" s="39" t="e">
        <f>AH5/AH4</f>
        <v>#DIV/0!</v>
      </c>
      <c r="AP6" s="49">
        <f>AH10</f>
        <v>0</v>
      </c>
      <c r="AQ6" s="39" t="e">
        <f>AH22/(AH10-(AN10-50%)*AH10)</f>
        <v>#DIV/0!</v>
      </c>
      <c r="AR6" s="39" t="e">
        <f>AH23/AH10</f>
        <v>#DIV/0!</v>
      </c>
      <c r="AS6" s="40" t="e">
        <f>AH10/AH4</f>
        <v>#DIV/0!</v>
      </c>
    </row>
    <row r="7" spans="1:47" ht="20.100000000000001" customHeight="1">
      <c r="A7" s="5" t="s">
        <v>15</v>
      </c>
      <c r="B7" s="58"/>
      <c r="C7" s="19"/>
      <c r="D7" s="19"/>
      <c r="E7" s="19"/>
      <c r="F7" s="19"/>
      <c r="G7" s="19"/>
      <c r="H7" s="19"/>
      <c r="I7" s="19"/>
      <c r="J7" s="7"/>
      <c r="K7" s="16"/>
      <c r="L7" s="16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7"/>
      <c r="AF7" s="17"/>
      <c r="AG7" s="7"/>
      <c r="AH7" s="14">
        <f t="shared" si="0"/>
        <v>0</v>
      </c>
      <c r="AI7" s="14"/>
      <c r="AJ7" s="6"/>
      <c r="AK7" s="51" t="e">
        <f t="shared" si="1"/>
        <v>#DIV/0!</v>
      </c>
      <c r="AL7" s="1"/>
      <c r="AM7" s="38" t="s">
        <v>86</v>
      </c>
      <c r="AN7" s="39" t="e">
        <f>AN6/AN5</f>
        <v>#DIV/0!</v>
      </c>
      <c r="AO7" s="39" t="e">
        <f t="shared" ref="AO7:AP7" si="2">AO6/AO5</f>
        <v>#DIV/0!</v>
      </c>
      <c r="AP7" s="39" t="e">
        <f t="shared" si="2"/>
        <v>#DIV/0!</v>
      </c>
      <c r="AQ7" s="39" t="e">
        <f>AQ6/AQ5</f>
        <v>#DIV/0!</v>
      </c>
      <c r="AR7" s="39" t="e">
        <f t="shared" ref="AR7" si="3">AR6/AR5</f>
        <v>#DIV/0!</v>
      </c>
      <c r="AS7" s="39" t="e">
        <f t="shared" ref="AS7" si="4">AS6/AS5</f>
        <v>#DIV/0!</v>
      </c>
    </row>
    <row r="8" spans="1:47" ht="20.100000000000001" customHeight="1">
      <c r="A8" s="5" t="s">
        <v>16</v>
      </c>
      <c r="B8" s="58"/>
      <c r="C8" s="19"/>
      <c r="D8" s="19"/>
      <c r="E8" s="19"/>
      <c r="F8" s="19"/>
      <c r="G8" s="19"/>
      <c r="H8" s="19"/>
      <c r="I8" s="19"/>
      <c r="J8" s="7"/>
      <c r="K8" s="16"/>
      <c r="L8" s="16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7"/>
      <c r="AF8" s="17"/>
      <c r="AG8" s="7"/>
      <c r="AH8" s="14">
        <f t="shared" si="0"/>
        <v>0</v>
      </c>
      <c r="AI8" s="14"/>
      <c r="AJ8" s="6"/>
      <c r="AK8" s="51" t="e">
        <f t="shared" si="1"/>
        <v>#DIV/0!</v>
      </c>
      <c r="AL8" s="1"/>
      <c r="AM8" s="38" t="s">
        <v>36</v>
      </c>
      <c r="AN8" s="38" t="s">
        <v>79</v>
      </c>
      <c r="AO8" s="38" t="s">
        <v>25</v>
      </c>
      <c r="AP8" s="38" t="s">
        <v>26</v>
      </c>
      <c r="AQ8" s="38" t="s">
        <v>33</v>
      </c>
      <c r="AR8" s="38" t="s">
        <v>34</v>
      </c>
      <c r="AS8" s="38" t="s">
        <v>35</v>
      </c>
    </row>
    <row r="9" spans="1:47" ht="20.100000000000001" customHeight="1">
      <c r="A9" s="5" t="s">
        <v>63</v>
      </c>
      <c r="B9" s="58"/>
      <c r="C9" s="19"/>
      <c r="D9" s="19"/>
      <c r="E9" s="19"/>
      <c r="F9" s="19"/>
      <c r="G9" s="19"/>
      <c r="H9" s="19"/>
      <c r="I9" s="19"/>
      <c r="J9" s="7"/>
      <c r="K9" s="16"/>
      <c r="L9" s="16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7"/>
      <c r="AF9" s="17"/>
      <c r="AG9" s="7"/>
      <c r="AH9" s="14">
        <f t="shared" si="0"/>
        <v>0</v>
      </c>
      <c r="AI9" s="14"/>
      <c r="AJ9" s="6"/>
      <c r="AK9" s="51" t="e">
        <f t="shared" si="1"/>
        <v>#DIV/0!</v>
      </c>
      <c r="AL9" s="1"/>
      <c r="AM9" s="38" t="s">
        <v>30</v>
      </c>
      <c r="AN9" s="39"/>
      <c r="AO9" s="39"/>
      <c r="AP9" s="39"/>
      <c r="AQ9" s="39"/>
      <c r="AR9" s="39"/>
      <c r="AS9" s="39"/>
    </row>
    <row r="10" spans="1:47" ht="20.100000000000001" customHeight="1">
      <c r="A10" s="5" t="s">
        <v>51</v>
      </c>
      <c r="B10" s="58"/>
      <c r="C10" s="19"/>
      <c r="D10" s="19"/>
      <c r="E10" s="20"/>
      <c r="F10" s="20"/>
      <c r="G10" s="20"/>
      <c r="H10" s="20"/>
      <c r="I10" s="20"/>
      <c r="J10" s="18"/>
      <c r="K10" s="16"/>
      <c r="L10" s="16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7"/>
      <c r="AF10" s="18"/>
      <c r="AG10" s="7"/>
      <c r="AH10" s="14">
        <f t="shared" ref="AH10:AH21" si="5">SUM((C10:AG10))</f>
        <v>0</v>
      </c>
      <c r="AI10" s="14"/>
      <c r="AJ10" s="6" t="s">
        <v>5</v>
      </c>
      <c r="AK10" s="51" t="e">
        <f t="shared" si="1"/>
        <v>#DIV/0!</v>
      </c>
      <c r="AL10" s="1"/>
      <c r="AM10" s="38" t="s">
        <v>31</v>
      </c>
      <c r="AN10" s="39" t="e">
        <f>AH12/AH10</f>
        <v>#DIV/0!</v>
      </c>
      <c r="AO10" s="39" t="e">
        <f>AH31/AH29</f>
        <v>#DIV/0!</v>
      </c>
      <c r="AP10" s="39" t="e">
        <f>AH33/AH32</f>
        <v>#DIV/0!</v>
      </c>
      <c r="AQ10" s="39" t="e">
        <f>AH35/AH34</f>
        <v>#DIV/0!</v>
      </c>
      <c r="AR10" s="39" t="e">
        <f>(AH39+AH40+AH38)/AH4</f>
        <v>#DIV/0!</v>
      </c>
      <c r="AS10" s="39" t="e">
        <f>1-AH45/AH4</f>
        <v>#DIV/0!</v>
      </c>
    </row>
    <row r="11" spans="1:47" ht="20.100000000000001" customHeight="1">
      <c r="A11" s="5" t="s">
        <v>62</v>
      </c>
      <c r="B11" s="58"/>
      <c r="C11" s="19"/>
      <c r="D11" s="19"/>
      <c r="E11" s="20"/>
      <c r="F11" s="20"/>
      <c r="G11" s="20"/>
      <c r="H11" s="20"/>
      <c r="I11" s="20"/>
      <c r="J11" s="18"/>
      <c r="K11" s="16"/>
      <c r="L11" s="16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7"/>
      <c r="AF11" s="18"/>
      <c r="AG11" s="7"/>
      <c r="AH11" s="14">
        <f t="shared" si="5"/>
        <v>0</v>
      </c>
      <c r="AI11" s="14"/>
      <c r="AJ11" s="6"/>
      <c r="AK11" s="51" t="e">
        <f t="shared" si="1"/>
        <v>#DIV/0!</v>
      </c>
      <c r="AL11" s="1"/>
      <c r="AM11" s="38" t="s">
        <v>86</v>
      </c>
      <c r="AN11" s="39" t="e">
        <f>AN10/AN9</f>
        <v>#DIV/0!</v>
      </c>
      <c r="AO11" s="39" t="e">
        <f>AO10/AO9</f>
        <v>#DIV/0!</v>
      </c>
      <c r="AP11" s="39" t="e">
        <f>AP10/AP9</f>
        <v>#DIV/0!</v>
      </c>
      <c r="AQ11" s="39" t="e">
        <f t="shared" ref="AQ11" si="6">AQ10/AQ9</f>
        <v>#DIV/0!</v>
      </c>
      <c r="AR11" s="39" t="e">
        <f t="shared" ref="AR11" si="7">AR10/AR9</f>
        <v>#DIV/0!</v>
      </c>
      <c r="AS11" s="39" t="e">
        <f t="shared" ref="AS11" si="8">AS10/AS9</f>
        <v>#DIV/0!</v>
      </c>
    </row>
    <row r="12" spans="1:47" ht="20.100000000000001" customHeight="1">
      <c r="A12" s="28" t="s">
        <v>52</v>
      </c>
      <c r="B12" s="58"/>
      <c r="C12" s="19"/>
      <c r="D12" s="19"/>
      <c r="E12" s="31"/>
      <c r="F12" s="31"/>
      <c r="G12" s="31"/>
      <c r="H12" s="31"/>
      <c r="I12" s="31"/>
      <c r="J12" s="32"/>
      <c r="K12" s="30"/>
      <c r="L12" s="16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30"/>
      <c r="AF12" s="32"/>
      <c r="AG12" s="30"/>
      <c r="AH12" s="33">
        <f t="shared" si="5"/>
        <v>0</v>
      </c>
      <c r="AI12" s="33"/>
      <c r="AJ12" s="6" t="s">
        <v>5</v>
      </c>
      <c r="AK12" s="51" t="e">
        <f t="shared" si="1"/>
        <v>#DIV/0!</v>
      </c>
      <c r="AL12" s="1"/>
      <c r="AM12" s="38" t="s">
        <v>36</v>
      </c>
      <c r="AN12" s="38" t="s">
        <v>28</v>
      </c>
      <c r="AO12" s="38" t="s">
        <v>29</v>
      </c>
      <c r="AP12" s="38" t="s">
        <v>90</v>
      </c>
      <c r="AQ12" s="38" t="s">
        <v>81</v>
      </c>
      <c r="AR12" s="38" t="s">
        <v>89</v>
      </c>
      <c r="AS12" s="38"/>
    </row>
    <row r="13" spans="1:47" ht="20.100000000000001" customHeight="1">
      <c r="A13" s="45" t="s">
        <v>64</v>
      </c>
      <c r="B13" s="60"/>
      <c r="C13" s="19"/>
      <c r="D13" s="19"/>
      <c r="E13" s="19"/>
      <c r="F13" s="19"/>
      <c r="G13" s="19"/>
      <c r="H13" s="19"/>
      <c r="I13" s="19"/>
      <c r="J13" s="19"/>
      <c r="K13" s="19"/>
      <c r="L13" s="16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19"/>
      <c r="AF13" s="19"/>
      <c r="AG13" s="19"/>
      <c r="AH13" s="27">
        <f t="shared" si="5"/>
        <v>0</v>
      </c>
      <c r="AI13" s="14"/>
      <c r="AJ13" s="6"/>
      <c r="AK13" s="51" t="e">
        <f t="shared" si="1"/>
        <v>#DIV/0!</v>
      </c>
      <c r="AL13" s="1"/>
      <c r="AM13" s="38" t="s">
        <v>30</v>
      </c>
      <c r="AN13" s="40"/>
      <c r="AO13" s="39"/>
      <c r="AP13" s="49">
        <f>AI23</f>
        <v>0</v>
      </c>
      <c r="AQ13" s="40"/>
      <c r="AR13" s="49">
        <f>AI12</f>
        <v>0</v>
      </c>
      <c r="AS13" s="39"/>
      <c r="AT13" s="23"/>
      <c r="AU13" s="23"/>
    </row>
    <row r="14" spans="1:47" ht="20.100000000000001" customHeight="1">
      <c r="A14" s="46" t="s">
        <v>65</v>
      </c>
      <c r="B14" s="60"/>
      <c r="C14" s="19"/>
      <c r="D14" s="19"/>
      <c r="E14" s="19"/>
      <c r="F14" s="19"/>
      <c r="G14" s="19"/>
      <c r="H14" s="19"/>
      <c r="I14" s="19"/>
      <c r="J14" s="19"/>
      <c r="K14" s="19"/>
      <c r="L14" s="16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19"/>
      <c r="AF14" s="19"/>
      <c r="AG14" s="19"/>
      <c r="AH14" s="27">
        <f t="shared" si="5"/>
        <v>0</v>
      </c>
      <c r="AI14" s="14"/>
      <c r="AJ14" s="6"/>
      <c r="AK14" s="51" t="e">
        <f t="shared" si="1"/>
        <v>#DIV/0!</v>
      </c>
      <c r="AL14" s="1"/>
      <c r="AM14" s="38" t="s">
        <v>31</v>
      </c>
      <c r="AN14" s="40" t="e">
        <f>AH11/AH9</f>
        <v>#DIV/0!</v>
      </c>
      <c r="AO14" s="39" t="e">
        <f>AH9/AH4</f>
        <v>#DIV/0!</v>
      </c>
      <c r="AP14" s="49">
        <f>AH23</f>
        <v>0</v>
      </c>
      <c r="AQ14" s="49">
        <f>AH37</f>
        <v>0</v>
      </c>
      <c r="AR14" s="49">
        <f>AH12</f>
        <v>0</v>
      </c>
      <c r="AS14" s="39"/>
      <c r="AT14" s="23"/>
      <c r="AU14" s="23"/>
    </row>
    <row r="15" spans="1:47" ht="20.100000000000001" customHeight="1">
      <c r="A15" s="46" t="s">
        <v>66</v>
      </c>
      <c r="B15" s="60"/>
      <c r="C15" s="19"/>
      <c r="D15" s="19"/>
      <c r="E15" s="19"/>
      <c r="F15" s="19"/>
      <c r="G15" s="19"/>
      <c r="H15" s="19"/>
      <c r="I15" s="19"/>
      <c r="J15" s="19"/>
      <c r="K15" s="19"/>
      <c r="L15" s="16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19"/>
      <c r="AF15" s="19"/>
      <c r="AG15" s="19"/>
      <c r="AH15" s="27">
        <f t="shared" si="5"/>
        <v>0</v>
      </c>
      <c r="AI15" s="14"/>
      <c r="AJ15" s="6"/>
      <c r="AK15" s="51" t="e">
        <f t="shared" si="1"/>
        <v>#DIV/0!</v>
      </c>
      <c r="AL15" s="1"/>
      <c r="AM15" s="38" t="s">
        <v>86</v>
      </c>
      <c r="AN15" s="39" t="e">
        <f>AN14/AN13</f>
        <v>#DIV/0!</v>
      </c>
      <c r="AO15" s="39" t="e">
        <f t="shared" ref="AO15" si="9">AO14/AO13</f>
        <v>#DIV/0!</v>
      </c>
      <c r="AP15" s="39" t="e">
        <f t="shared" ref="AP15" si="10">AP14/AP13</f>
        <v>#DIV/0!</v>
      </c>
      <c r="AQ15" s="39" t="e">
        <f t="shared" ref="AQ15:AR15" si="11">AQ14/AQ13</f>
        <v>#DIV/0!</v>
      </c>
      <c r="AR15" s="39" t="e">
        <f t="shared" si="11"/>
        <v>#DIV/0!</v>
      </c>
      <c r="AS15" s="39"/>
      <c r="AT15" s="25"/>
      <c r="AU15" s="25"/>
    </row>
    <row r="16" spans="1:47" ht="20.100000000000001" customHeight="1">
      <c r="A16" s="46" t="s">
        <v>67</v>
      </c>
      <c r="B16" s="60"/>
      <c r="C16" s="19"/>
      <c r="D16" s="19"/>
      <c r="E16" s="19"/>
      <c r="F16" s="19"/>
      <c r="G16" s="19"/>
      <c r="H16" s="19"/>
      <c r="I16" s="19"/>
      <c r="J16" s="19"/>
      <c r="K16" s="19"/>
      <c r="L16" s="16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19"/>
      <c r="AF16" s="19"/>
      <c r="AG16" s="19"/>
      <c r="AH16" s="27">
        <f t="shared" si="5"/>
        <v>0</v>
      </c>
      <c r="AI16" s="14"/>
      <c r="AJ16" s="6"/>
      <c r="AK16" s="51" t="e">
        <f t="shared" si="1"/>
        <v>#DIV/0!</v>
      </c>
      <c r="AL16" s="1"/>
      <c r="AT16" s="25"/>
      <c r="AU16" s="25"/>
    </row>
    <row r="17" spans="1:47" ht="20.100000000000001" customHeight="1">
      <c r="A17" s="46" t="s">
        <v>68</v>
      </c>
      <c r="B17" s="60"/>
      <c r="C17" s="19"/>
      <c r="D17" s="19"/>
      <c r="E17" s="19"/>
      <c r="F17" s="19"/>
      <c r="G17" s="19"/>
      <c r="H17" s="19"/>
      <c r="I17" s="19"/>
      <c r="J17" s="19"/>
      <c r="K17" s="19"/>
      <c r="L17" s="16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19"/>
      <c r="AF17" s="19"/>
      <c r="AG17" s="19"/>
      <c r="AH17" s="27">
        <f t="shared" si="5"/>
        <v>0</v>
      </c>
      <c r="AI17" s="14"/>
      <c r="AJ17" s="6"/>
      <c r="AK17" s="51" t="e">
        <f t="shared" si="1"/>
        <v>#DIV/0!</v>
      </c>
      <c r="AL17" s="1"/>
      <c r="AT17" s="25"/>
      <c r="AU17" s="25"/>
    </row>
    <row r="18" spans="1:47" ht="20.100000000000001" customHeight="1">
      <c r="A18" s="46" t="s">
        <v>69</v>
      </c>
      <c r="B18" s="60"/>
      <c r="C18" s="19"/>
      <c r="D18" s="19"/>
      <c r="E18" s="19"/>
      <c r="F18" s="19"/>
      <c r="G18" s="19"/>
      <c r="H18" s="19"/>
      <c r="I18" s="19"/>
      <c r="J18" s="19"/>
      <c r="K18" s="19"/>
      <c r="L18" s="16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19"/>
      <c r="AF18" s="19"/>
      <c r="AG18" s="19"/>
      <c r="AH18" s="27">
        <f t="shared" si="5"/>
        <v>0</v>
      </c>
      <c r="AI18" s="14"/>
      <c r="AJ18" s="6"/>
      <c r="AK18" s="51" t="e">
        <f t="shared" si="1"/>
        <v>#DIV/0!</v>
      </c>
      <c r="AL18" s="1"/>
      <c r="AM18" s="38" t="s">
        <v>37</v>
      </c>
      <c r="AN18" s="38" t="s">
        <v>44</v>
      </c>
      <c r="AO18" s="38" t="s">
        <v>76</v>
      </c>
      <c r="AP18" s="38" t="s">
        <v>95</v>
      </c>
      <c r="AT18" s="25"/>
      <c r="AU18" s="25"/>
    </row>
    <row r="19" spans="1:47" ht="20.100000000000001" customHeight="1">
      <c r="A19" s="46" t="s">
        <v>70</v>
      </c>
      <c r="B19" s="60"/>
      <c r="C19" s="19"/>
      <c r="D19" s="19"/>
      <c r="E19" s="19"/>
      <c r="F19" s="19"/>
      <c r="G19" s="19"/>
      <c r="H19" s="19"/>
      <c r="I19" s="19"/>
      <c r="J19" s="19"/>
      <c r="K19" s="19"/>
      <c r="L19" s="16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19"/>
      <c r="AF19" s="19"/>
      <c r="AG19" s="19"/>
      <c r="AH19" s="27">
        <f t="shared" si="5"/>
        <v>0</v>
      </c>
      <c r="AI19" s="14"/>
      <c r="AJ19" s="6"/>
      <c r="AK19" s="51" t="e">
        <f t="shared" si="1"/>
        <v>#DIV/0!</v>
      </c>
      <c r="AL19" s="50"/>
      <c r="AM19" s="38" t="s">
        <v>43</v>
      </c>
      <c r="AN19" s="39" t="e">
        <f>AH13/AH12</f>
        <v>#DIV/0!</v>
      </c>
      <c r="AO19" s="49">
        <f>AH13</f>
        <v>0</v>
      </c>
      <c r="AP19" s="49">
        <f>AI13</f>
        <v>0</v>
      </c>
      <c r="AT19" s="25"/>
      <c r="AU19" s="25"/>
    </row>
    <row r="20" spans="1:47" ht="20.100000000000001" customHeight="1">
      <c r="A20" s="46" t="s">
        <v>71</v>
      </c>
      <c r="B20" s="60"/>
      <c r="C20" s="19"/>
      <c r="D20" s="19"/>
      <c r="E20" s="19"/>
      <c r="F20" s="19"/>
      <c r="G20" s="19"/>
      <c r="H20" s="19"/>
      <c r="I20" s="19"/>
      <c r="J20" s="19"/>
      <c r="K20" s="19"/>
      <c r="L20" s="16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19"/>
      <c r="AF20" s="19"/>
      <c r="AG20" s="19"/>
      <c r="AH20" s="27">
        <f t="shared" si="5"/>
        <v>0</v>
      </c>
      <c r="AI20" s="14"/>
      <c r="AJ20" s="6"/>
      <c r="AK20" s="51" t="e">
        <f t="shared" si="1"/>
        <v>#DIV/0!</v>
      </c>
      <c r="AL20" s="50"/>
      <c r="AM20" s="38" t="s">
        <v>17</v>
      </c>
      <c r="AN20" s="39" t="e">
        <f>AH14/AH12</f>
        <v>#DIV/0!</v>
      </c>
      <c r="AO20" s="49">
        <f t="shared" ref="AO20:AO27" si="12">AH14</f>
        <v>0</v>
      </c>
      <c r="AP20" s="49">
        <f>AI14</f>
        <v>0</v>
      </c>
      <c r="AT20" s="25"/>
      <c r="AU20" s="25"/>
    </row>
    <row r="21" spans="1:47" ht="20.100000000000001" customHeight="1">
      <c r="A21" s="47" t="s">
        <v>72</v>
      </c>
      <c r="B21" s="60"/>
      <c r="C21" s="19"/>
      <c r="D21" s="19"/>
      <c r="E21" s="19"/>
      <c r="F21" s="19"/>
      <c r="G21" s="19"/>
      <c r="H21" s="19"/>
      <c r="I21" s="19"/>
      <c r="J21" s="19"/>
      <c r="K21" s="19"/>
      <c r="L21" s="16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19"/>
      <c r="AF21" s="19"/>
      <c r="AG21" s="19"/>
      <c r="AH21" s="27">
        <f t="shared" si="5"/>
        <v>0</v>
      </c>
      <c r="AI21" s="14"/>
      <c r="AJ21" s="6"/>
      <c r="AK21" s="51" t="e">
        <f t="shared" si="1"/>
        <v>#DIV/0!</v>
      </c>
      <c r="AM21" s="38" t="s">
        <v>38</v>
      </c>
      <c r="AN21" s="39" t="e">
        <f>AH15/AH12</f>
        <v>#DIV/0!</v>
      </c>
      <c r="AO21" s="49">
        <f t="shared" si="12"/>
        <v>0</v>
      </c>
      <c r="AP21" s="49">
        <f t="shared" ref="AP20:AP27" si="13">AI15</f>
        <v>0</v>
      </c>
      <c r="AT21" s="25"/>
      <c r="AU21" s="25"/>
    </row>
    <row r="22" spans="1:47" ht="20.100000000000001" customHeight="1">
      <c r="A22" s="29" t="s">
        <v>53</v>
      </c>
      <c r="B22" s="43"/>
      <c r="C22" s="19"/>
      <c r="D22" s="19"/>
      <c r="E22" s="34"/>
      <c r="F22" s="34"/>
      <c r="G22" s="34"/>
      <c r="H22" s="7"/>
      <c r="I22" s="7"/>
      <c r="J22" s="7"/>
      <c r="K22" s="7"/>
      <c r="L22" s="16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21"/>
      <c r="AF22" s="35"/>
      <c r="AG22" s="21"/>
      <c r="AH22" s="36">
        <f t="shared" si="0"/>
        <v>0</v>
      </c>
      <c r="AI22" s="36"/>
      <c r="AJ22" s="37" t="s">
        <v>5</v>
      </c>
      <c r="AK22" s="51" t="e">
        <f t="shared" si="1"/>
        <v>#DIV/0!</v>
      </c>
      <c r="AL22" s="50"/>
      <c r="AM22" s="38" t="s">
        <v>18</v>
      </c>
      <c r="AN22" s="39" t="e">
        <f>AH16/AH12</f>
        <v>#DIV/0!</v>
      </c>
      <c r="AO22" s="49">
        <f t="shared" si="12"/>
        <v>0</v>
      </c>
      <c r="AP22" s="49">
        <f t="shared" si="13"/>
        <v>0</v>
      </c>
    </row>
    <row r="23" spans="1:47" ht="20.100000000000001" customHeight="1">
      <c r="A23" s="5" t="s">
        <v>56</v>
      </c>
      <c r="B23" s="43"/>
      <c r="C23" s="19"/>
      <c r="D23" s="19"/>
      <c r="E23" s="19"/>
      <c r="F23" s="19"/>
      <c r="G23" s="19"/>
      <c r="H23" s="7"/>
      <c r="I23" s="7"/>
      <c r="J23" s="7"/>
      <c r="K23" s="7"/>
      <c r="L23" s="16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7"/>
      <c r="AF23" s="17"/>
      <c r="AG23" s="7"/>
      <c r="AH23" s="14">
        <f t="shared" si="0"/>
        <v>0</v>
      </c>
      <c r="AI23" s="14"/>
      <c r="AJ23" s="6" t="s">
        <v>5</v>
      </c>
      <c r="AK23" s="51" t="e">
        <f t="shared" si="1"/>
        <v>#DIV/0!</v>
      </c>
      <c r="AM23" s="38" t="s">
        <v>39</v>
      </c>
      <c r="AN23" s="39" t="e">
        <f>AH17/AH12</f>
        <v>#DIV/0!</v>
      </c>
      <c r="AO23" s="49">
        <f t="shared" si="12"/>
        <v>0</v>
      </c>
      <c r="AP23" s="49">
        <f t="shared" si="13"/>
        <v>0</v>
      </c>
    </row>
    <row r="24" spans="1:47" ht="20.100000000000001" customHeight="1">
      <c r="A24" s="5" t="s">
        <v>91</v>
      </c>
      <c r="B24" s="52"/>
      <c r="C24" s="19"/>
      <c r="D24" s="19"/>
      <c r="E24" s="19"/>
      <c r="F24" s="19"/>
      <c r="G24" s="19"/>
      <c r="H24" s="41"/>
      <c r="I24" s="41"/>
      <c r="J24" s="41"/>
      <c r="K24" s="41"/>
      <c r="L24" s="16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17"/>
      <c r="AG24" s="41"/>
      <c r="AH24" s="14">
        <f t="shared" si="0"/>
        <v>0</v>
      </c>
      <c r="AI24" s="14"/>
      <c r="AJ24" s="6"/>
      <c r="AK24" s="51" t="e">
        <f t="shared" si="1"/>
        <v>#DIV/0!</v>
      </c>
      <c r="AM24" s="38" t="s">
        <v>19</v>
      </c>
      <c r="AN24" s="39" t="e">
        <f>AH18/AH12</f>
        <v>#DIV/0!</v>
      </c>
      <c r="AO24" s="49">
        <f t="shared" si="12"/>
        <v>0</v>
      </c>
      <c r="AP24" s="49">
        <f t="shared" si="13"/>
        <v>0</v>
      </c>
    </row>
    <row r="25" spans="1:47" ht="20.100000000000001" customHeight="1">
      <c r="A25" s="5" t="s">
        <v>92</v>
      </c>
      <c r="B25" s="52"/>
      <c r="C25" s="19"/>
      <c r="D25" s="19"/>
      <c r="E25" s="19"/>
      <c r="F25" s="19"/>
      <c r="G25" s="19"/>
      <c r="H25" s="41"/>
      <c r="I25" s="41"/>
      <c r="J25" s="41"/>
      <c r="K25" s="41"/>
      <c r="L25" s="16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17"/>
      <c r="AG25" s="41"/>
      <c r="AH25" s="14">
        <f t="shared" si="0"/>
        <v>0</v>
      </c>
      <c r="AI25" s="14"/>
      <c r="AJ25" s="6"/>
      <c r="AK25" s="51" t="e">
        <f t="shared" si="1"/>
        <v>#DIV/0!</v>
      </c>
      <c r="AM25" s="38" t="s">
        <v>40</v>
      </c>
      <c r="AN25" s="39" t="e">
        <f>AH19/AH12</f>
        <v>#DIV/0!</v>
      </c>
      <c r="AO25" s="49">
        <f t="shared" si="12"/>
        <v>0</v>
      </c>
      <c r="AP25" s="49">
        <f t="shared" si="13"/>
        <v>0</v>
      </c>
    </row>
    <row r="26" spans="1:47" ht="20.100000000000001" customHeight="1">
      <c r="A26" s="5" t="s">
        <v>93</v>
      </c>
      <c r="B26" s="52"/>
      <c r="C26" s="19"/>
      <c r="D26" s="19"/>
      <c r="E26" s="19"/>
      <c r="F26" s="19"/>
      <c r="G26" s="19"/>
      <c r="H26" s="41"/>
      <c r="I26" s="41"/>
      <c r="J26" s="41"/>
      <c r="K26" s="41"/>
      <c r="L26" s="16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17"/>
      <c r="AG26" s="41"/>
      <c r="AH26" s="14">
        <f t="shared" si="0"/>
        <v>0</v>
      </c>
      <c r="AI26" s="14"/>
      <c r="AJ26" s="6"/>
      <c r="AK26" s="51" t="e">
        <f t="shared" si="1"/>
        <v>#DIV/0!</v>
      </c>
      <c r="AM26" s="38" t="s">
        <v>41</v>
      </c>
      <c r="AN26" s="39" t="e">
        <f>AH20/AH12</f>
        <v>#DIV/0!</v>
      </c>
      <c r="AO26" s="49">
        <f t="shared" si="12"/>
        <v>0</v>
      </c>
      <c r="AP26" s="49">
        <f t="shared" si="13"/>
        <v>0</v>
      </c>
    </row>
    <row r="27" spans="1:47" ht="20.100000000000001" customHeight="1">
      <c r="A27" s="5" t="s">
        <v>94</v>
      </c>
      <c r="B27" s="52"/>
      <c r="C27" s="19"/>
      <c r="D27" s="19"/>
      <c r="E27" s="19"/>
      <c r="F27" s="19"/>
      <c r="G27" s="19"/>
      <c r="H27" s="41"/>
      <c r="I27" s="41"/>
      <c r="J27" s="41"/>
      <c r="K27" s="41"/>
      <c r="L27" s="16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17"/>
      <c r="AG27" s="41"/>
      <c r="AH27" s="14">
        <f t="shared" si="0"/>
        <v>0</v>
      </c>
      <c r="AI27" s="14"/>
      <c r="AJ27" s="6"/>
      <c r="AK27" s="51" t="e">
        <f t="shared" si="1"/>
        <v>#DIV/0!</v>
      </c>
      <c r="AM27" s="38" t="s">
        <v>42</v>
      </c>
      <c r="AN27" s="39" t="e">
        <f>AH21/AH12</f>
        <v>#DIV/0!</v>
      </c>
      <c r="AO27" s="49">
        <f t="shared" si="12"/>
        <v>0</v>
      </c>
      <c r="AP27" s="49">
        <f t="shared" si="13"/>
        <v>0</v>
      </c>
    </row>
    <row r="28" spans="1:47" ht="20.100000000000001" customHeight="1">
      <c r="A28" s="9" t="s">
        <v>49</v>
      </c>
      <c r="B28" s="43"/>
      <c r="C28" s="19"/>
      <c r="D28" s="19"/>
      <c r="E28" s="19"/>
      <c r="F28" s="19"/>
      <c r="G28" s="19"/>
      <c r="H28" s="7"/>
      <c r="I28" s="7"/>
      <c r="J28" s="7"/>
      <c r="K28" s="7"/>
      <c r="L28" s="16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7"/>
      <c r="AF28" s="17"/>
      <c r="AG28" s="7"/>
      <c r="AH28" s="14">
        <f t="shared" si="0"/>
        <v>0</v>
      </c>
      <c r="AI28" s="14"/>
      <c r="AJ28" s="6"/>
      <c r="AK28" s="51" t="e">
        <f t="shared" si="1"/>
        <v>#DIV/0!</v>
      </c>
      <c r="AM28" s="1" t="s">
        <v>74</v>
      </c>
      <c r="AN28" s="48" t="e">
        <f>SUM(AN19:AN27)</f>
        <v>#DIV/0!</v>
      </c>
      <c r="AO28" s="1"/>
    </row>
    <row r="29" spans="1:47" ht="20.100000000000001" customHeight="1">
      <c r="A29" s="10" t="s">
        <v>54</v>
      </c>
      <c r="B29" s="57" t="s">
        <v>45</v>
      </c>
      <c r="C29" s="19"/>
      <c r="D29" s="19"/>
      <c r="E29" s="19"/>
      <c r="F29" s="19"/>
      <c r="G29" s="19"/>
      <c r="H29" s="7"/>
      <c r="I29" s="7"/>
      <c r="J29" s="7"/>
      <c r="K29" s="7"/>
      <c r="L29" s="16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7"/>
      <c r="AF29" s="17"/>
      <c r="AG29" s="7"/>
      <c r="AH29" s="14">
        <f t="shared" si="0"/>
        <v>0</v>
      </c>
      <c r="AI29" s="14"/>
      <c r="AJ29" s="6" t="s">
        <v>6</v>
      </c>
      <c r="AK29" s="51" t="e">
        <f t="shared" si="1"/>
        <v>#DIV/0!</v>
      </c>
    </row>
    <row r="30" spans="1:47" ht="20.100000000000001" customHeight="1">
      <c r="A30" s="10" t="s">
        <v>20</v>
      </c>
      <c r="B30" s="58"/>
      <c r="C30" s="19"/>
      <c r="D30" s="19"/>
      <c r="E30" s="19"/>
      <c r="F30" s="19"/>
      <c r="G30" s="19"/>
      <c r="H30" s="7"/>
      <c r="I30" s="7"/>
      <c r="J30" s="7"/>
      <c r="K30" s="7"/>
      <c r="L30" s="16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7"/>
      <c r="AF30" s="17"/>
      <c r="AG30" s="7"/>
      <c r="AH30" s="14">
        <f t="shared" si="0"/>
        <v>0</v>
      </c>
      <c r="AI30" s="14"/>
      <c r="AJ30" s="6"/>
      <c r="AK30" s="51" t="e">
        <f t="shared" si="1"/>
        <v>#DIV/0!</v>
      </c>
    </row>
    <row r="31" spans="1:47" ht="20.100000000000001" customHeight="1">
      <c r="A31" s="10" t="s">
        <v>55</v>
      </c>
      <c r="B31" s="58"/>
      <c r="C31" s="19"/>
      <c r="D31" s="19"/>
      <c r="E31" s="19"/>
      <c r="F31" s="19"/>
      <c r="G31" s="19"/>
      <c r="H31" s="7"/>
      <c r="I31" s="7"/>
      <c r="J31" s="7"/>
      <c r="K31" s="7"/>
      <c r="L31" s="16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7"/>
      <c r="AF31" s="17"/>
      <c r="AG31" s="7"/>
      <c r="AH31" s="14">
        <f t="shared" si="0"/>
        <v>0</v>
      </c>
      <c r="AI31" s="14"/>
      <c r="AJ31" s="6"/>
      <c r="AK31" s="51" t="e">
        <f t="shared" si="1"/>
        <v>#DIV/0!</v>
      </c>
    </row>
    <row r="32" spans="1:47" ht="20.100000000000001" customHeight="1">
      <c r="A32" s="10" t="s">
        <v>60</v>
      </c>
      <c r="B32" s="58"/>
      <c r="C32" s="19"/>
      <c r="D32" s="19"/>
      <c r="E32" s="19"/>
      <c r="F32" s="19"/>
      <c r="G32" s="19"/>
      <c r="H32" s="7"/>
      <c r="I32" s="7"/>
      <c r="J32" s="7"/>
      <c r="K32" s="7"/>
      <c r="L32" s="16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7"/>
      <c r="AF32" s="17"/>
      <c r="AG32" s="7"/>
      <c r="AH32" s="14">
        <f t="shared" si="0"/>
        <v>0</v>
      </c>
      <c r="AI32" s="14"/>
      <c r="AJ32" s="6"/>
      <c r="AK32" s="51" t="e">
        <f t="shared" si="1"/>
        <v>#DIV/0!</v>
      </c>
    </row>
    <row r="33" spans="1:45" ht="20.100000000000001" customHeight="1">
      <c r="A33" s="15" t="s">
        <v>61</v>
      </c>
      <c r="B33" s="59"/>
      <c r="C33" s="19"/>
      <c r="D33" s="19"/>
      <c r="E33" s="19"/>
      <c r="F33" s="19"/>
      <c r="G33" s="19"/>
      <c r="H33" s="7"/>
      <c r="I33" s="7"/>
      <c r="J33" s="7"/>
      <c r="K33" s="7"/>
      <c r="L33" s="16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7"/>
      <c r="AF33" s="17"/>
      <c r="AG33" s="7"/>
      <c r="AH33" s="14">
        <f>SUM((C33:AG33))</f>
        <v>0</v>
      </c>
      <c r="AI33" s="14"/>
      <c r="AJ33" s="6"/>
      <c r="AK33" s="51" t="e">
        <f t="shared" si="1"/>
        <v>#DIV/0!</v>
      </c>
    </row>
    <row r="34" spans="1:45" ht="20.100000000000001" customHeight="1">
      <c r="A34" s="11" t="s">
        <v>57</v>
      </c>
      <c r="B34" s="57" t="s">
        <v>46</v>
      </c>
      <c r="C34" s="19"/>
      <c r="D34" s="19"/>
      <c r="E34" s="19"/>
      <c r="F34" s="19"/>
      <c r="G34" s="19"/>
      <c r="H34" s="7"/>
      <c r="I34" s="7"/>
      <c r="J34" s="7"/>
      <c r="K34" s="7"/>
      <c r="L34" s="16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7"/>
      <c r="AF34" s="17"/>
      <c r="AG34" s="7"/>
      <c r="AH34" s="14">
        <f>SUM((C34:AG34))</f>
        <v>0</v>
      </c>
      <c r="AI34" s="14"/>
      <c r="AJ34" s="6" t="s">
        <v>7</v>
      </c>
      <c r="AK34" s="51" t="e">
        <f t="shared" si="1"/>
        <v>#DIV/0!</v>
      </c>
    </row>
    <row r="35" spans="1:45" ht="20.100000000000001" customHeight="1">
      <c r="A35" s="11" t="s">
        <v>58</v>
      </c>
      <c r="B35" s="58"/>
      <c r="C35" s="19"/>
      <c r="D35" s="19"/>
      <c r="E35" s="19"/>
      <c r="F35" s="19"/>
      <c r="G35" s="19"/>
      <c r="H35" s="7"/>
      <c r="I35" s="7"/>
      <c r="J35" s="7"/>
      <c r="K35" s="7"/>
      <c r="L35" s="16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7"/>
      <c r="AF35" s="17"/>
      <c r="AG35" s="7"/>
      <c r="AH35" s="14">
        <f t="shared" si="0"/>
        <v>0</v>
      </c>
      <c r="AI35" s="14"/>
      <c r="AJ35" s="8" t="s">
        <v>8</v>
      </c>
      <c r="AK35" s="51" t="e">
        <f t="shared" si="1"/>
        <v>#DIV/0!</v>
      </c>
    </row>
    <row r="36" spans="1:45" ht="20.100000000000001" customHeight="1">
      <c r="A36" s="11" t="s">
        <v>75</v>
      </c>
      <c r="B36" s="59"/>
      <c r="C36" s="19"/>
      <c r="D36" s="19"/>
      <c r="E36" s="19"/>
      <c r="F36" s="19"/>
      <c r="G36" s="19"/>
      <c r="H36" s="7"/>
      <c r="I36" s="7"/>
      <c r="J36" s="7"/>
      <c r="K36" s="7"/>
      <c r="L36" s="16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17"/>
      <c r="AG36" s="7"/>
      <c r="AH36" s="14">
        <f t="shared" si="0"/>
        <v>0</v>
      </c>
      <c r="AI36" s="14"/>
      <c r="AJ36" s="6"/>
      <c r="AK36" s="51" t="e">
        <f t="shared" si="1"/>
        <v>#DIV/0!</v>
      </c>
      <c r="AP36" s="23"/>
      <c r="AQ36" s="23"/>
      <c r="AR36" s="23"/>
      <c r="AS36" s="23"/>
    </row>
    <row r="37" spans="1:45" ht="20.100000000000001" customHeight="1">
      <c r="A37" s="15" t="s">
        <v>80</v>
      </c>
      <c r="B37" s="44"/>
      <c r="C37" s="19"/>
      <c r="D37" s="19"/>
      <c r="E37" s="19"/>
      <c r="F37" s="19"/>
      <c r="G37" s="19"/>
      <c r="H37" s="7"/>
      <c r="I37" s="7"/>
      <c r="J37" s="7"/>
      <c r="K37" s="7"/>
      <c r="L37" s="16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7"/>
      <c r="AF37" s="17"/>
      <c r="AG37" s="7"/>
      <c r="AH37" s="14">
        <f t="shared" si="0"/>
        <v>0</v>
      </c>
      <c r="AI37" s="14"/>
      <c r="AJ37" s="6"/>
      <c r="AK37" s="51" t="e">
        <f t="shared" si="1"/>
        <v>#DIV/0!</v>
      </c>
      <c r="AP37" s="24"/>
      <c r="AQ37" s="23"/>
      <c r="AR37" s="23"/>
      <c r="AS37" s="23"/>
    </row>
    <row r="38" spans="1:45" ht="20.100000000000001" customHeight="1">
      <c r="A38" s="12" t="s">
        <v>82</v>
      </c>
      <c r="B38" s="57" t="s">
        <v>47</v>
      </c>
      <c r="C38" s="19"/>
      <c r="D38" s="19"/>
      <c r="E38" s="19"/>
      <c r="F38" s="19"/>
      <c r="G38" s="19"/>
      <c r="H38" s="7"/>
      <c r="I38" s="7"/>
      <c r="J38" s="7"/>
      <c r="K38" s="7"/>
      <c r="L38" s="16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7"/>
      <c r="AF38" s="17"/>
      <c r="AG38" s="7"/>
      <c r="AH38" s="14">
        <f t="shared" si="0"/>
        <v>0</v>
      </c>
      <c r="AI38" s="14"/>
      <c r="AJ38" s="6"/>
      <c r="AK38" s="51" t="e">
        <f t="shared" si="1"/>
        <v>#DIV/0!</v>
      </c>
      <c r="AP38" s="23"/>
      <c r="AQ38" s="23"/>
      <c r="AR38" s="25"/>
      <c r="AS38" s="26"/>
    </row>
    <row r="39" spans="1:45" ht="20.100000000000001" customHeight="1">
      <c r="A39" s="12" t="s">
        <v>83</v>
      </c>
      <c r="B39" s="58"/>
      <c r="C39" s="19"/>
      <c r="D39" s="19"/>
      <c r="E39" s="19"/>
      <c r="F39" s="19"/>
      <c r="G39" s="19"/>
      <c r="H39" s="7"/>
      <c r="I39" s="7"/>
      <c r="J39" s="7"/>
      <c r="K39" s="7"/>
      <c r="L39" s="16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7"/>
      <c r="AF39" s="17"/>
      <c r="AG39" s="7"/>
      <c r="AH39" s="14">
        <f>SUM((C39:AG39))</f>
        <v>0</v>
      </c>
      <c r="AI39" s="14"/>
      <c r="AJ39" s="6"/>
      <c r="AK39" s="51" t="e">
        <f t="shared" si="1"/>
        <v>#DIV/0!</v>
      </c>
      <c r="AP39" s="23"/>
      <c r="AQ39" s="23"/>
      <c r="AR39" s="25"/>
      <c r="AS39" s="26"/>
    </row>
    <row r="40" spans="1:45" ht="20.100000000000001" customHeight="1">
      <c r="A40" s="12" t="s">
        <v>84</v>
      </c>
      <c r="B40" s="58"/>
      <c r="C40" s="19"/>
      <c r="D40" s="19"/>
      <c r="E40" s="19"/>
      <c r="F40" s="19"/>
      <c r="G40" s="19"/>
      <c r="H40" s="7"/>
      <c r="I40" s="7"/>
      <c r="J40" s="7"/>
      <c r="K40" s="7"/>
      <c r="L40" s="16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7"/>
      <c r="AF40" s="17"/>
      <c r="AG40" s="7"/>
      <c r="AH40" s="14">
        <f t="shared" si="0"/>
        <v>0</v>
      </c>
      <c r="AI40" s="14"/>
      <c r="AJ40" s="6"/>
      <c r="AK40" s="51" t="e">
        <f t="shared" si="1"/>
        <v>#DIV/0!</v>
      </c>
      <c r="AP40" s="23"/>
      <c r="AQ40" s="23"/>
      <c r="AR40" s="23"/>
      <c r="AS40" s="23"/>
    </row>
    <row r="41" spans="1:45" ht="20.100000000000001" customHeight="1">
      <c r="A41" s="12" t="s">
        <v>88</v>
      </c>
      <c r="B41" s="58"/>
      <c r="C41" s="19"/>
      <c r="D41" s="19"/>
      <c r="E41" s="19"/>
      <c r="F41" s="19"/>
      <c r="G41" s="19"/>
      <c r="H41" s="41"/>
      <c r="I41" s="41"/>
      <c r="J41" s="41"/>
      <c r="K41" s="41"/>
      <c r="L41" s="16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17"/>
      <c r="AG41" s="41"/>
      <c r="AH41" s="14">
        <f t="shared" si="0"/>
        <v>0</v>
      </c>
      <c r="AI41" s="14"/>
      <c r="AJ41" s="6"/>
      <c r="AK41" s="51" t="e">
        <f t="shared" si="1"/>
        <v>#DIV/0!</v>
      </c>
      <c r="AP41" s="23"/>
      <c r="AQ41" s="23"/>
      <c r="AR41" s="23"/>
      <c r="AS41" s="23"/>
    </row>
    <row r="42" spans="1:45" ht="20.100000000000001" customHeight="1">
      <c r="A42" s="12" t="s">
        <v>87</v>
      </c>
      <c r="B42" s="59"/>
      <c r="C42" s="19"/>
      <c r="D42" s="19"/>
      <c r="E42" s="19"/>
      <c r="F42" s="19"/>
      <c r="G42" s="19"/>
      <c r="H42" s="19"/>
      <c r="I42" s="19"/>
      <c r="J42" s="7"/>
      <c r="K42" s="16"/>
      <c r="L42" s="16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7"/>
      <c r="AF42" s="17"/>
      <c r="AG42" s="7"/>
      <c r="AH42" s="14">
        <f t="shared" si="0"/>
        <v>0</v>
      </c>
      <c r="AI42" s="14"/>
      <c r="AJ42" s="6"/>
      <c r="AK42" s="51" t="e">
        <f t="shared" si="1"/>
        <v>#DIV/0!</v>
      </c>
      <c r="AP42" s="23"/>
      <c r="AQ42" s="23"/>
      <c r="AR42" s="23"/>
      <c r="AS42" s="23"/>
    </row>
    <row r="43" spans="1:45" ht="20.100000000000001" customHeight="1">
      <c r="A43" s="13" t="s">
        <v>21</v>
      </c>
      <c r="B43" s="57" t="s">
        <v>48</v>
      </c>
      <c r="C43" s="19"/>
      <c r="D43" s="19"/>
      <c r="E43" s="19"/>
      <c r="F43" s="19"/>
      <c r="G43" s="19"/>
      <c r="H43" s="19"/>
      <c r="I43" s="19"/>
      <c r="J43" s="7"/>
      <c r="K43" s="16"/>
      <c r="L43" s="16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7"/>
      <c r="AF43" s="17"/>
      <c r="AG43" s="7"/>
      <c r="AH43" s="14">
        <f t="shared" si="0"/>
        <v>0</v>
      </c>
      <c r="AI43" s="14"/>
      <c r="AJ43" s="6"/>
      <c r="AK43" s="51" t="e">
        <f t="shared" si="1"/>
        <v>#DIV/0!</v>
      </c>
      <c r="AP43" s="23"/>
      <c r="AQ43" s="23"/>
      <c r="AR43" s="25"/>
      <c r="AS43" s="26"/>
    </row>
    <row r="44" spans="1:45" ht="20.100000000000001" customHeight="1">
      <c r="A44" s="13" t="s">
        <v>22</v>
      </c>
      <c r="B44" s="58"/>
      <c r="C44" s="19"/>
      <c r="D44" s="19"/>
      <c r="E44" s="19"/>
      <c r="F44" s="19"/>
      <c r="G44" s="19"/>
      <c r="H44" s="19"/>
      <c r="I44" s="19"/>
      <c r="J44" s="7"/>
      <c r="K44" s="16"/>
      <c r="L44" s="16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7"/>
      <c r="AF44" s="17"/>
      <c r="AG44" s="7"/>
      <c r="AH44" s="14">
        <f t="shared" si="0"/>
        <v>0</v>
      </c>
      <c r="AI44" s="14"/>
      <c r="AJ44" s="6"/>
      <c r="AK44" s="51" t="e">
        <f t="shared" si="1"/>
        <v>#DIV/0!</v>
      </c>
      <c r="AP44" s="23"/>
      <c r="AQ44" s="23"/>
      <c r="AR44" s="25"/>
      <c r="AS44" s="26"/>
    </row>
    <row r="45" spans="1:45" ht="20.100000000000001" customHeight="1">
      <c r="A45" s="13" t="s">
        <v>59</v>
      </c>
      <c r="B45" s="59"/>
      <c r="C45" s="19"/>
      <c r="D45" s="19"/>
      <c r="E45" s="19"/>
      <c r="F45" s="19"/>
      <c r="G45" s="19"/>
      <c r="H45" s="19"/>
      <c r="I45" s="19"/>
      <c r="J45" s="7"/>
      <c r="K45" s="16"/>
      <c r="L45" s="16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7"/>
      <c r="AF45" s="17"/>
      <c r="AG45" s="7"/>
      <c r="AH45" s="14">
        <f t="shared" si="0"/>
        <v>0</v>
      </c>
      <c r="AI45" s="14"/>
      <c r="AJ45" s="8" t="s">
        <v>9</v>
      </c>
      <c r="AK45" s="51" t="e">
        <f t="shared" si="1"/>
        <v>#DIV/0!</v>
      </c>
      <c r="AP45" s="23"/>
      <c r="AQ45" s="23"/>
      <c r="AR45" s="25"/>
      <c r="AS45" s="26"/>
    </row>
    <row r="46" spans="1:45">
      <c r="A46" s="1" t="s">
        <v>10</v>
      </c>
      <c r="B46" s="2" t="s">
        <v>11</v>
      </c>
    </row>
    <row r="49" spans="42:42">
      <c r="AP49" s="1"/>
    </row>
  </sheetData>
  <mergeCells count="7">
    <mergeCell ref="A1:AJ2"/>
    <mergeCell ref="B38:B42"/>
    <mergeCell ref="B43:B45"/>
    <mergeCell ref="B34:B36"/>
    <mergeCell ref="B13:B21"/>
    <mergeCell ref="B4:B12"/>
    <mergeCell ref="B29:B33"/>
  </mergeCells>
  <phoneticPr fontId="1" type="noConversion"/>
  <conditionalFormatting sqref="AR38:AR39">
    <cfRule type="expression" dxfId="2" priority="10">
      <formula>IF(AR38&gt;=$AM18,1,0)=1</formula>
    </cfRule>
  </conditionalFormatting>
  <conditionalFormatting sqref="AT15:AU21">
    <cfRule type="expression" dxfId="1" priority="11">
      <formula>IF(AT15&gt;=$AM18,1,0)=1</formula>
    </cfRule>
  </conditionalFormatting>
  <conditionalFormatting sqref="AR43:AR45">
    <cfRule type="expression" dxfId="0" priority="12">
      <formula>IF(AR43&gt;=$AM22,1,0)=1</formula>
    </cfRule>
  </conditionalFormatting>
  <hyperlinks>
    <hyperlink ref="B4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售后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2014-08-18T09:09:28Z</dcterms:modified>
</cp:coreProperties>
</file>