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5390" windowHeight="8895" tabRatio="722"/>
  </bookViews>
  <sheets>
    <sheet name="DCC" sheetId="16" r:id="rId1"/>
  </sheets>
  <calcPr calcId="145621"/>
</workbook>
</file>

<file path=xl/calcChain.xml><?xml version="1.0" encoding="utf-8"?>
<calcChain xmlns="http://schemas.openxmlformats.org/spreadsheetml/2006/main">
  <c r="AH33" i="16" l="1"/>
  <c r="AH34" i="16"/>
  <c r="AJ33" i="16"/>
  <c r="AJ34" i="16"/>
  <c r="AG4" i="16" l="1"/>
  <c r="AH4" i="16"/>
  <c r="D4" i="16" l="1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Z4" i="16"/>
  <c r="AA4" i="16"/>
  <c r="AB4" i="16"/>
  <c r="AC4" i="16"/>
  <c r="AD4" i="16"/>
  <c r="AE4" i="16"/>
  <c r="AF4" i="16"/>
  <c r="C4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AF24" i="16"/>
  <c r="AG24" i="16"/>
  <c r="C24" i="16"/>
  <c r="D23" i="16"/>
  <c r="E23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Z23" i="16"/>
  <c r="AA23" i="16"/>
  <c r="AB23" i="16"/>
  <c r="AC23" i="16"/>
  <c r="AD23" i="16"/>
  <c r="AE23" i="16"/>
  <c r="AF23" i="16"/>
  <c r="AG23" i="16"/>
  <c r="C23" i="16"/>
  <c r="AH23" i="16" s="1"/>
  <c r="AJ23" i="16" s="1"/>
  <c r="AH45" i="16"/>
  <c r="AJ45" i="16" s="1"/>
  <c r="AH5" i="16"/>
  <c r="AJ5" i="16" s="1"/>
  <c r="AH24" i="16" l="1"/>
  <c r="AH16" i="16"/>
  <c r="AJ24" i="16" l="1"/>
  <c r="AN10" i="16"/>
  <c r="AN11" i="16" s="1"/>
  <c r="AH29" i="16"/>
  <c r="AJ29" i="16" l="1"/>
  <c r="AO10" i="16"/>
  <c r="AO11" i="16" s="1"/>
  <c r="AP10" i="16"/>
  <c r="AP11" i="16" s="1"/>
  <c r="AJ16" i="16"/>
  <c r="AH44" i="16" l="1"/>
  <c r="AJ44" i="16" s="1"/>
  <c r="AH11" i="16" l="1"/>
  <c r="AH9" i="16"/>
  <c r="AH46" i="16"/>
  <c r="AJ46" i="16" s="1"/>
  <c r="AH43" i="16"/>
  <c r="AJ43" i="16" s="1"/>
  <c r="AH42" i="16"/>
  <c r="AH41" i="16"/>
  <c r="AJ41" i="16" s="1"/>
  <c r="AH40" i="16"/>
  <c r="AJ40" i="16" s="1"/>
  <c r="AH39" i="16"/>
  <c r="AJ39" i="16" s="1"/>
  <c r="AH38" i="16"/>
  <c r="AJ38" i="16" s="1"/>
  <c r="AH37" i="16"/>
  <c r="AH36" i="16"/>
  <c r="AJ36" i="16" s="1"/>
  <c r="AH35" i="16"/>
  <c r="AH32" i="16"/>
  <c r="AJ32" i="16" s="1"/>
  <c r="AH31" i="16"/>
  <c r="AJ31" i="16" s="1"/>
  <c r="AH30" i="16"/>
  <c r="AH28" i="16"/>
  <c r="AH27" i="16"/>
  <c r="AJ27" i="16" s="1"/>
  <c r="AH26" i="16"/>
  <c r="AH25" i="16"/>
  <c r="AJ25" i="16" s="1"/>
  <c r="AH22" i="16"/>
  <c r="AJ22" i="16" s="1"/>
  <c r="AH21" i="16"/>
  <c r="AJ21" i="16" s="1"/>
  <c r="AH20" i="16"/>
  <c r="AJ20" i="16" s="1"/>
  <c r="AH19" i="16"/>
  <c r="AJ19" i="16" s="1"/>
  <c r="AH18" i="16"/>
  <c r="AJ18" i="16" s="1"/>
  <c r="AH17" i="16"/>
  <c r="AJ17" i="16" s="1"/>
  <c r="AH15" i="16"/>
  <c r="AH14" i="16"/>
  <c r="AH13" i="16"/>
  <c r="AH12" i="16"/>
  <c r="AH10" i="16"/>
  <c r="AQ6" i="16" s="1"/>
  <c r="AQ7" i="16" s="1"/>
  <c r="AJ9" i="16"/>
  <c r="AH8" i="16"/>
  <c r="AH7" i="16"/>
  <c r="AJ7" i="16" s="1"/>
  <c r="AH6" i="16"/>
  <c r="AJ4" i="16"/>
  <c r="AP17" i="16"/>
  <c r="AP15" i="16"/>
  <c r="AQ10" i="16" l="1"/>
  <c r="AQ11" i="16" s="1"/>
  <c r="AN6" i="16"/>
  <c r="AN7" i="16" s="1"/>
  <c r="AJ6" i="16"/>
  <c r="AO6" i="16"/>
  <c r="AO7" i="16" s="1"/>
  <c r="AJ12" i="16"/>
  <c r="AN15" i="16"/>
  <c r="AJ14" i="16"/>
  <c r="AN17" i="16"/>
  <c r="AJ11" i="16"/>
  <c r="AN14" i="16"/>
  <c r="AJ13" i="16"/>
  <c r="AN16" i="16"/>
  <c r="AJ15" i="16"/>
  <c r="AN18" i="16"/>
  <c r="AP20" i="16"/>
  <c r="AP14" i="16"/>
  <c r="AP16" i="16"/>
  <c r="AJ30" i="16"/>
  <c r="AJ8" i="16"/>
  <c r="AP6" i="16"/>
  <c r="AP7" i="16" s="1"/>
  <c r="AJ10" i="16"/>
  <c r="AJ26" i="16"/>
  <c r="AJ28" i="16"/>
  <c r="AJ35" i="16"/>
  <c r="AJ37" i="16"/>
  <c r="AJ42" i="16"/>
  <c r="AP18" i="16"/>
  <c r="AP19" i="16"/>
</calcChain>
</file>

<file path=xl/sharedStrings.xml><?xml version="1.0" encoding="utf-8"?>
<sst xmlns="http://schemas.openxmlformats.org/spreadsheetml/2006/main" count="119" uniqueCount="114">
  <si>
    <t>李容磊</t>
  </si>
  <si>
    <t>合计</t>
    <phoneticPr fontId="1" type="noConversion"/>
  </si>
  <si>
    <t>备注</t>
    <phoneticPr fontId="1" type="noConversion"/>
  </si>
  <si>
    <t>完成率</t>
    <phoneticPr fontId="6" type="noConversion"/>
  </si>
  <si>
    <t>吴希特</t>
    <phoneticPr fontId="1" type="noConversion"/>
  </si>
  <si>
    <t>李容磊</t>
    <phoneticPr fontId="1" type="noConversion"/>
  </si>
  <si>
    <t>每天发送：</t>
    <phoneticPr fontId="1" type="noConversion"/>
  </si>
  <si>
    <t>leqinghongyuan@163.com</t>
    <phoneticPr fontId="1" type="noConversion"/>
  </si>
  <si>
    <t>OB-每天呼出70个，有效40个；率57%,每月邀约60组，IB-潜客新增300组，呼出每月1300通（系统内），有效呼出650通，每月邀约80组，达店率30%，再邀约20%，E接触700组/月，触点300组/月，成交率30%，DCC销售占展厅比例30%。（有效指≥3分钟）</t>
    <phoneticPr fontId="1" type="noConversion"/>
  </si>
  <si>
    <t>包括400呼入和展厅电话呼入</t>
    <phoneticPr fontId="1" type="noConversion"/>
  </si>
  <si>
    <t>网络后台询价订单</t>
    <phoneticPr fontId="1" type="noConversion"/>
  </si>
  <si>
    <t>通过网络渠道来电的客户</t>
    <phoneticPr fontId="1" type="noConversion"/>
  </si>
  <si>
    <t>根据当店客源数可调整强制转入时间</t>
    <phoneticPr fontId="1" type="noConversion"/>
  </si>
  <si>
    <t>IB呼入专员：呼入电话接听加呼出</t>
    <phoneticPr fontId="1" type="noConversion"/>
  </si>
  <si>
    <t>OB呼出专员：CRM下发、触点、网络后台订单、展厅转入的线索量呼出</t>
    <phoneticPr fontId="1" type="noConversion"/>
  </si>
  <si>
    <t>来自网络（含后台订单和网络呼入）的客源邀约到店</t>
    <phoneticPr fontId="1" type="noConversion"/>
  </si>
  <si>
    <t>展厅转入的客源邀约到店</t>
    <phoneticPr fontId="1" type="noConversion"/>
  </si>
  <si>
    <t>本月以前遗留客户邀约到店量</t>
    <phoneticPr fontId="1" type="noConversion"/>
  </si>
  <si>
    <t>根据品牌不同，时长不同，一般为30分钟</t>
    <phoneticPr fontId="1" type="noConversion"/>
  </si>
  <si>
    <t>2014年1月DCC工作表</t>
    <phoneticPr fontId="1" type="noConversion"/>
  </si>
  <si>
    <t>项目</t>
    <phoneticPr fontId="1" type="noConversion"/>
  </si>
  <si>
    <t>目标</t>
    <phoneticPr fontId="1" type="noConversion"/>
  </si>
  <si>
    <t>实际</t>
    <phoneticPr fontId="1" type="noConversion"/>
  </si>
  <si>
    <t>目标</t>
    <phoneticPr fontId="1" type="noConversion"/>
  </si>
  <si>
    <t>实际</t>
    <phoneticPr fontId="1" type="noConversion"/>
  </si>
  <si>
    <t>关键指标</t>
    <phoneticPr fontId="1" type="noConversion"/>
  </si>
  <si>
    <t>展厅销量</t>
    <phoneticPr fontId="1" type="noConversion"/>
  </si>
  <si>
    <t>吴希特</t>
    <phoneticPr fontId="1" type="noConversion"/>
  </si>
  <si>
    <t>呼入占比</t>
    <phoneticPr fontId="1" type="noConversion"/>
  </si>
  <si>
    <t>成交占比</t>
    <phoneticPr fontId="1" type="noConversion"/>
  </si>
  <si>
    <t>李容磊</t>
    <phoneticPr fontId="1" type="noConversion"/>
  </si>
  <si>
    <t>曾婷</t>
    <phoneticPr fontId="1" type="noConversion"/>
  </si>
  <si>
    <t>李容磊</t>
    <phoneticPr fontId="1" type="noConversion"/>
  </si>
  <si>
    <t>负责人</t>
    <phoneticPr fontId="6" type="noConversion"/>
  </si>
  <si>
    <t>目标值</t>
    <phoneticPr fontId="1" type="noConversion"/>
  </si>
  <si>
    <t>其他渠道成交数</t>
    <phoneticPr fontId="1" type="noConversion"/>
  </si>
  <si>
    <t>网络呼入渠道</t>
    <phoneticPr fontId="1" type="noConversion"/>
  </si>
  <si>
    <t>成交渠道</t>
    <phoneticPr fontId="1" type="noConversion"/>
  </si>
  <si>
    <t>易车网成交数</t>
    <phoneticPr fontId="1" type="noConversion"/>
  </si>
  <si>
    <t>太平洋成交数</t>
    <phoneticPr fontId="1" type="noConversion"/>
  </si>
  <si>
    <t>展厅转入成交数</t>
    <phoneticPr fontId="1" type="noConversion"/>
  </si>
  <si>
    <t>转介绍成交数</t>
    <phoneticPr fontId="1" type="noConversion"/>
  </si>
  <si>
    <t>汽车之家</t>
    <phoneticPr fontId="1" type="noConversion"/>
  </si>
  <si>
    <t>汽车之家成交数</t>
    <phoneticPr fontId="1" type="noConversion"/>
  </si>
  <si>
    <t>易车网</t>
    <phoneticPr fontId="1" type="noConversion"/>
  </si>
  <si>
    <t>太平洋汽车</t>
    <phoneticPr fontId="1" type="noConversion"/>
  </si>
  <si>
    <t>本地网络</t>
    <phoneticPr fontId="1" type="noConversion"/>
  </si>
  <si>
    <t>本地网络成交数</t>
    <phoneticPr fontId="1" type="noConversion"/>
  </si>
  <si>
    <t>其他网络</t>
    <phoneticPr fontId="1" type="noConversion"/>
  </si>
  <si>
    <t>DCC成交总台数</t>
    <phoneticPr fontId="1" type="noConversion"/>
  </si>
  <si>
    <t>新增网络后台线索数</t>
    <phoneticPr fontId="1" type="noConversion"/>
  </si>
  <si>
    <t>呼入建档数-汽车之家</t>
    <phoneticPr fontId="6" type="noConversion"/>
  </si>
  <si>
    <t>呼入建档数-易车网</t>
    <phoneticPr fontId="6" type="noConversion"/>
  </si>
  <si>
    <t>呼入建档数-太平洋</t>
    <phoneticPr fontId="1" type="noConversion"/>
  </si>
  <si>
    <t>呼入建档数-本地网络</t>
    <phoneticPr fontId="6" type="noConversion"/>
  </si>
  <si>
    <t>呼入建档数-其他网络</t>
    <phoneticPr fontId="6" type="noConversion"/>
  </si>
  <si>
    <t>有效呼出数</t>
    <phoneticPr fontId="1" type="noConversion"/>
  </si>
  <si>
    <t>首次邀约到店-网络潜客</t>
    <phoneticPr fontId="1" type="noConversion"/>
  </si>
  <si>
    <t>首次邀约到店-销售转入潜客</t>
    <phoneticPr fontId="1" type="noConversion"/>
  </si>
  <si>
    <t>首次邀约到店-展厅台前呼入潜客</t>
    <phoneticPr fontId="1" type="noConversion"/>
  </si>
  <si>
    <t>首访到店符合接待时长-客户数</t>
    <phoneticPr fontId="1" type="noConversion"/>
  </si>
  <si>
    <t>DCC成交数-汽车之家</t>
    <phoneticPr fontId="1" type="noConversion"/>
  </si>
  <si>
    <t>DCC成交数-易车网</t>
    <phoneticPr fontId="1" type="noConversion"/>
  </si>
  <si>
    <t>DCC成交数-太平洋</t>
    <phoneticPr fontId="1" type="noConversion"/>
  </si>
  <si>
    <t>DCC成交数-本地网络</t>
    <phoneticPr fontId="1" type="noConversion"/>
  </si>
  <si>
    <t>DCC成交数-转介绍</t>
    <phoneticPr fontId="1" type="noConversion"/>
  </si>
  <si>
    <t>DCC成交数-展厅转入</t>
    <phoneticPr fontId="1" type="noConversion"/>
  </si>
  <si>
    <t>DCC成交数-其他渠道</t>
    <phoneticPr fontId="1" type="noConversion"/>
  </si>
  <si>
    <t>新增展厅前台来电数</t>
    <phoneticPr fontId="1" type="noConversion"/>
  </si>
  <si>
    <t>再邀到店约数</t>
    <phoneticPr fontId="1" type="noConversion"/>
  </si>
  <si>
    <t>新增展厅前台来电建档数</t>
    <phoneticPr fontId="1" type="noConversion"/>
  </si>
  <si>
    <t>新增网络后台线索留档数</t>
    <phoneticPr fontId="1" type="noConversion"/>
  </si>
  <si>
    <t>新增网络400呼入建档数</t>
    <phoneticPr fontId="6" type="noConversion"/>
  </si>
  <si>
    <t>转介绍线索数</t>
    <phoneticPr fontId="1" type="noConversion"/>
  </si>
  <si>
    <t>触点</t>
    <phoneticPr fontId="1" type="noConversion"/>
  </si>
  <si>
    <t>CRM下达线索数</t>
    <phoneticPr fontId="1" type="noConversion"/>
  </si>
  <si>
    <t>展厅当日转入</t>
    <phoneticPr fontId="1" type="noConversion"/>
  </si>
  <si>
    <t>展厅上月当日转入</t>
    <phoneticPr fontId="1" type="noConversion"/>
  </si>
  <si>
    <t>展厅双月当日转入</t>
    <phoneticPr fontId="1" type="noConversion"/>
  </si>
  <si>
    <t>展厅三月有强制转入</t>
    <phoneticPr fontId="1" type="noConversion"/>
  </si>
  <si>
    <t>新增网络后台线索转出数</t>
    <phoneticPr fontId="1" type="noConversion"/>
  </si>
  <si>
    <t>IB呼出总量</t>
    <phoneticPr fontId="1" type="noConversion"/>
  </si>
  <si>
    <t>OB呼出总量</t>
    <phoneticPr fontId="1" type="noConversion"/>
  </si>
  <si>
    <t>有效呼出数</t>
    <phoneticPr fontId="1" type="noConversion"/>
  </si>
  <si>
    <t>前台首电建档率</t>
    <phoneticPr fontId="1" type="noConversion"/>
  </si>
  <si>
    <t>网络后台建档率</t>
    <phoneticPr fontId="1" type="noConversion"/>
  </si>
  <si>
    <t>网络呼入建档率</t>
    <phoneticPr fontId="1" type="noConversion"/>
  </si>
  <si>
    <t>有效呼出率</t>
    <phoneticPr fontId="1" type="noConversion"/>
  </si>
  <si>
    <t>呼入呼出邀约到店率</t>
    <phoneticPr fontId="1" type="noConversion"/>
  </si>
  <si>
    <t>再次邀约占比率</t>
    <phoneticPr fontId="1" type="noConversion"/>
  </si>
  <si>
    <t>成交率</t>
    <phoneticPr fontId="1" type="noConversion"/>
  </si>
  <si>
    <t>新增线索建档总数</t>
    <phoneticPr fontId="1" type="noConversion"/>
  </si>
  <si>
    <t>销量占展厅比</t>
    <phoneticPr fontId="1" type="noConversion"/>
  </si>
  <si>
    <t>有效呼出率</t>
    <phoneticPr fontId="1" type="noConversion"/>
  </si>
  <si>
    <t>呼入呼出邀约到店率</t>
    <phoneticPr fontId="1" type="noConversion"/>
  </si>
  <si>
    <t>再次邀约占比</t>
    <phoneticPr fontId="1" type="noConversion"/>
  </si>
  <si>
    <t>成交率</t>
    <phoneticPr fontId="1" type="noConversion"/>
  </si>
  <si>
    <t>新增网络400呼入数</t>
    <phoneticPr fontId="6" type="noConversion"/>
  </si>
  <si>
    <t>呼出总量</t>
    <phoneticPr fontId="1" type="noConversion"/>
  </si>
  <si>
    <t>呼出有效数</t>
    <phoneticPr fontId="1" type="noConversion"/>
  </si>
  <si>
    <t>首次邀约到店客户总数</t>
    <phoneticPr fontId="1" type="noConversion"/>
  </si>
  <si>
    <t>DCC交车台次/展厅交车台次</t>
    <phoneticPr fontId="1" type="noConversion"/>
  </si>
  <si>
    <t>新增前台来电有效客户数/新增前台来电所有客户</t>
    <phoneticPr fontId="1" type="noConversion"/>
  </si>
  <si>
    <t>网络后台建档数/（网络后台所有线索数）</t>
    <phoneticPr fontId="1" type="noConversion"/>
  </si>
  <si>
    <t>网络呼入建档数/网络呼入所有线索数</t>
    <phoneticPr fontId="1" type="noConversion"/>
  </si>
  <si>
    <t>呼出有效数/呼出总量</t>
    <phoneticPr fontId="1" type="noConversion"/>
  </si>
  <si>
    <t>首次邀约到店客户总数/新增线索建档总数</t>
    <phoneticPr fontId="1" type="noConversion"/>
  </si>
  <si>
    <t>再邀约到店数/（首次邀约到店客户总数+再邀约到店数）</t>
    <phoneticPr fontId="1" type="noConversion"/>
  </si>
  <si>
    <t>DCC交车台次/首次邀约到店客户总数</t>
    <phoneticPr fontId="1" type="noConversion"/>
  </si>
  <si>
    <t>DCC销量占展厅比</t>
    <phoneticPr fontId="1" type="noConversion"/>
  </si>
  <si>
    <t>关键指标注释</t>
    <phoneticPr fontId="1" type="noConversion"/>
  </si>
  <si>
    <t>完成率</t>
    <phoneticPr fontId="1" type="noConversion"/>
  </si>
  <si>
    <t>首次邀约到店-外拓</t>
    <phoneticPr fontId="1" type="noConversion"/>
  </si>
  <si>
    <t>首次邀约到店-触点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</si>
</sst>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3"/>
      <charset val="134"/>
    </font>
    <font>
      <u/>
      <sz val="10"/>
      <color theme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8"/>
      <name val="宋体"/>
      <family val="3"/>
      <charset val="134"/>
    </font>
    <font>
      <b/>
      <sz val="11"/>
      <name val="黑体"/>
      <family val="3"/>
      <charset val="134"/>
    </font>
    <font>
      <b/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b/>
      <sz val="11"/>
      <color rgb="FFFF0000"/>
      <name val="宋体"/>
      <family val="2"/>
      <charset val="134"/>
      <scheme val="minor"/>
    </font>
    <font>
      <sz val="10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>
      <alignment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1" applyFont="1" applyAlignment="1" applyProtection="1">
      <alignment horizontal="center" vertical="center"/>
    </xf>
    <xf numFmtId="0" fontId="8" fillId="0" borderId="0" xfId="0" applyFont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9" fontId="4" fillId="4" borderId="2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9" fontId="0" fillId="5" borderId="2" xfId="0" applyNumberFormat="1" applyFill="1" applyBorder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5" fillId="8" borderId="2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10" fontId="8" fillId="0" borderId="2" xfId="0" applyNumberFormat="1" applyFont="1" applyBorder="1" applyAlignment="1">
      <alignment horizontal="center" vertical="center"/>
    </xf>
    <xf numFmtId="0" fontId="16" fillId="11" borderId="2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8" fillId="12" borderId="2" xfId="0" applyFont="1" applyFill="1" applyBorder="1" applyAlignment="1">
      <alignment horizontal="center" vertical="center"/>
    </xf>
    <xf numFmtId="0" fontId="18" fillId="13" borderId="2" xfId="0" applyFont="1" applyFill="1" applyBorder="1" applyAlignment="1">
      <alignment horizontal="center" vertical="center"/>
    </xf>
    <xf numFmtId="0" fontId="18" fillId="14" borderId="2" xfId="0" applyFont="1" applyFill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center"/>
    </xf>
    <xf numFmtId="10" fontId="9" fillId="10" borderId="2" xfId="0" applyNumberFormat="1" applyFont="1" applyFill="1" applyBorder="1" applyAlignment="1">
      <alignment horizontal="center" vertical="center"/>
    </xf>
    <xf numFmtId="10" fontId="8" fillId="0" borderId="0" xfId="0" applyNumberFormat="1" applyFont="1" applyBorder="1" applyAlignment="1">
      <alignment horizontal="center" vertical="center"/>
    </xf>
    <xf numFmtId="0" fontId="16" fillId="11" borderId="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16" fillId="11" borderId="4" xfId="0" applyFont="1" applyFill="1" applyBorder="1" applyAlignment="1">
      <alignment horizontal="center" vertical="center" wrapText="1"/>
    </xf>
    <xf numFmtId="0" fontId="16" fillId="11" borderId="5" xfId="0" applyFont="1" applyFill="1" applyBorder="1" applyAlignment="1">
      <alignment horizontal="center" vertical="center" wrapText="1"/>
    </xf>
    <xf numFmtId="0" fontId="16" fillId="11" borderId="6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13" fillId="9" borderId="7" xfId="0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B9C8F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eqinghongyuan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R55"/>
  <sheetViews>
    <sheetView tabSelected="1" workbookViewId="0">
      <pane xSplit="2" ySplit="3" topLeftCell="AG25" activePane="bottomRight" state="frozen"/>
      <selection pane="topRight" activeCell="C1" sqref="C1"/>
      <selection pane="bottomLeft" activeCell="A4" sqref="A4"/>
      <selection pane="bottomRight" activeCell="AM34" sqref="AM34"/>
    </sheetView>
  </sheetViews>
  <sheetFormatPr defaultRowHeight="13.5"/>
  <cols>
    <col min="1" max="1" width="26" style="2" customWidth="1"/>
    <col min="2" max="2" width="10.625" style="4" customWidth="1"/>
    <col min="3" max="11" width="5.625" style="2" customWidth="1"/>
    <col min="12" max="29" width="5.625" style="2" hidden="1" customWidth="1"/>
    <col min="30" max="33" width="5.625" style="2" customWidth="1"/>
    <col min="34" max="36" width="10.625" style="2" customWidth="1"/>
    <col min="37" max="37" width="25.25" style="2" hidden="1" customWidth="1"/>
    <col min="38" max="38" width="9" style="9"/>
    <col min="39" max="39" width="12.25" style="2" bestFit="1" customWidth="1"/>
    <col min="40" max="40" width="12.5" style="2" bestFit="1" customWidth="1"/>
    <col min="41" max="41" width="18" style="2" bestFit="1" customWidth="1"/>
    <col min="42" max="43" width="14.125" style="2" bestFit="1" customWidth="1"/>
    <col min="44" max="44" width="12.5" style="2" bestFit="1" customWidth="1"/>
    <col min="45" max="45" width="10.75" style="2" customWidth="1"/>
    <col min="46" max="16384" width="9" style="2"/>
  </cols>
  <sheetData>
    <row r="1" spans="1:44" ht="15" customHeight="1">
      <c r="A1" s="45" t="s">
        <v>19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5"/>
      <c r="AL1" s="12"/>
    </row>
    <row r="2" spans="1:44" ht="15" customHeigh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7"/>
      <c r="AL2" s="12"/>
    </row>
    <row r="3" spans="1:44" ht="20.100000000000001" customHeight="1">
      <c r="A3" s="11" t="s">
        <v>20</v>
      </c>
      <c r="B3" s="27" t="s">
        <v>33</v>
      </c>
      <c r="C3" s="1">
        <v>1</v>
      </c>
      <c r="D3" s="1">
        <v>2</v>
      </c>
      <c r="E3" s="1">
        <v>3</v>
      </c>
      <c r="F3" s="1">
        <v>4</v>
      </c>
      <c r="G3" s="28">
        <v>5</v>
      </c>
      <c r="H3" s="28">
        <v>6</v>
      </c>
      <c r="I3" s="28">
        <v>7</v>
      </c>
      <c r="J3" s="28">
        <v>8</v>
      </c>
      <c r="K3" s="28">
        <v>9</v>
      </c>
      <c r="L3" s="28">
        <v>10</v>
      </c>
      <c r="M3" s="28">
        <v>11</v>
      </c>
      <c r="N3" s="28">
        <v>12</v>
      </c>
      <c r="O3" s="28">
        <v>13</v>
      </c>
      <c r="P3" s="28">
        <v>14</v>
      </c>
      <c r="Q3" s="28">
        <v>15</v>
      </c>
      <c r="R3" s="28">
        <v>16</v>
      </c>
      <c r="S3" s="28">
        <v>17</v>
      </c>
      <c r="T3" s="28">
        <v>18</v>
      </c>
      <c r="U3" s="28">
        <v>19</v>
      </c>
      <c r="V3" s="28">
        <v>20</v>
      </c>
      <c r="W3" s="28">
        <v>21</v>
      </c>
      <c r="X3" s="28">
        <v>22</v>
      </c>
      <c r="Y3" s="28">
        <v>23</v>
      </c>
      <c r="Z3" s="28">
        <v>24</v>
      </c>
      <c r="AA3" s="28">
        <v>25</v>
      </c>
      <c r="AB3" s="28">
        <v>26</v>
      </c>
      <c r="AC3" s="28">
        <v>27</v>
      </c>
      <c r="AD3" s="28">
        <v>28</v>
      </c>
      <c r="AE3" s="28">
        <v>29</v>
      </c>
      <c r="AF3" s="28">
        <v>30</v>
      </c>
      <c r="AG3" s="28">
        <v>31</v>
      </c>
      <c r="AH3" s="28" t="s">
        <v>1</v>
      </c>
      <c r="AI3" s="29" t="s">
        <v>34</v>
      </c>
      <c r="AJ3" s="6" t="s">
        <v>3</v>
      </c>
      <c r="AK3" s="5" t="s">
        <v>2</v>
      </c>
      <c r="AL3" s="8"/>
    </row>
    <row r="4" spans="1:44" ht="20.100000000000001" customHeight="1">
      <c r="A4" s="18" t="s">
        <v>91</v>
      </c>
      <c r="B4" s="41"/>
      <c r="C4" s="25">
        <f>C6+C8+C10+C16+C17+C18+C19+C20+C21+C22-C45</f>
        <v>0</v>
      </c>
      <c r="D4" s="25">
        <f t="shared" ref="D4:AF4" si="0">D6+D8+D10+D16+D17+D18+D19+D20+D21+D22-D45</f>
        <v>0</v>
      </c>
      <c r="E4" s="25">
        <f t="shared" si="0"/>
        <v>0</v>
      </c>
      <c r="F4" s="25">
        <f t="shared" si="0"/>
        <v>0</v>
      </c>
      <c r="G4" s="25">
        <f t="shared" si="0"/>
        <v>0</v>
      </c>
      <c r="H4" s="25">
        <f t="shared" si="0"/>
        <v>0</v>
      </c>
      <c r="I4" s="25">
        <f t="shared" si="0"/>
        <v>0</v>
      </c>
      <c r="J4" s="25">
        <f t="shared" si="0"/>
        <v>0</v>
      </c>
      <c r="K4" s="25">
        <f t="shared" si="0"/>
        <v>0</v>
      </c>
      <c r="L4" s="25">
        <f t="shared" si="0"/>
        <v>0</v>
      </c>
      <c r="M4" s="25">
        <f t="shared" si="0"/>
        <v>0</v>
      </c>
      <c r="N4" s="25">
        <f t="shared" si="0"/>
        <v>0</v>
      </c>
      <c r="O4" s="25">
        <f t="shared" si="0"/>
        <v>0</v>
      </c>
      <c r="P4" s="25">
        <f t="shared" si="0"/>
        <v>0</v>
      </c>
      <c r="Q4" s="25">
        <f t="shared" si="0"/>
        <v>0</v>
      </c>
      <c r="R4" s="25">
        <f t="shared" si="0"/>
        <v>0</v>
      </c>
      <c r="S4" s="25">
        <f t="shared" si="0"/>
        <v>0</v>
      </c>
      <c r="T4" s="25">
        <f t="shared" si="0"/>
        <v>0</v>
      </c>
      <c r="U4" s="25">
        <f t="shared" si="0"/>
        <v>0</v>
      </c>
      <c r="V4" s="25">
        <f t="shared" si="0"/>
        <v>0</v>
      </c>
      <c r="W4" s="25">
        <f t="shared" si="0"/>
        <v>0</v>
      </c>
      <c r="X4" s="25">
        <f t="shared" si="0"/>
        <v>0</v>
      </c>
      <c r="Y4" s="25">
        <f t="shared" si="0"/>
        <v>0</v>
      </c>
      <c r="Z4" s="25">
        <f t="shared" si="0"/>
        <v>0</v>
      </c>
      <c r="AA4" s="25">
        <f t="shared" si="0"/>
        <v>0</v>
      </c>
      <c r="AB4" s="25">
        <f t="shared" si="0"/>
        <v>0</v>
      </c>
      <c r="AC4" s="25">
        <f t="shared" si="0"/>
        <v>0</v>
      </c>
      <c r="AD4" s="25">
        <f t="shared" si="0"/>
        <v>0</v>
      </c>
      <c r="AE4" s="25">
        <f t="shared" si="0"/>
        <v>0</v>
      </c>
      <c r="AF4" s="25">
        <f t="shared" si="0"/>
        <v>0</v>
      </c>
      <c r="AG4" s="25">
        <f>AG6+AG8+AG10+AG16+AG17+AG18+AG19+AG20+AG21+AG22-AG45</f>
        <v>0</v>
      </c>
      <c r="AH4" s="30">
        <f>SUM(C4:AG4)</f>
        <v>0</v>
      </c>
      <c r="AI4" s="30"/>
      <c r="AJ4" s="7" t="e">
        <f>AH4/AI4</f>
        <v>#DIV/0!</v>
      </c>
      <c r="AK4" s="15" t="s">
        <v>9</v>
      </c>
      <c r="AL4" s="8"/>
      <c r="AM4" s="22" t="s">
        <v>25</v>
      </c>
      <c r="AN4" s="22" t="s">
        <v>92</v>
      </c>
      <c r="AO4" s="22" t="s">
        <v>84</v>
      </c>
      <c r="AP4" s="22" t="s">
        <v>85</v>
      </c>
      <c r="AQ4" s="22" t="s">
        <v>86</v>
      </c>
    </row>
    <row r="5" spans="1:44" ht="20.100000000000001" customHeight="1">
      <c r="A5" s="18" t="s">
        <v>68</v>
      </c>
      <c r="B5" s="42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30">
        <f t="shared" ref="AH5:AH46" si="1">SUM(C5:AG5)</f>
        <v>0</v>
      </c>
      <c r="AI5" s="30"/>
      <c r="AJ5" s="7" t="e">
        <f>AH5/AI5</f>
        <v>#DIV/0!</v>
      </c>
      <c r="AK5" s="15"/>
      <c r="AL5" s="8"/>
      <c r="AM5" s="22" t="s">
        <v>21</v>
      </c>
      <c r="AN5" s="23"/>
      <c r="AO5" s="23"/>
      <c r="AP5" s="23"/>
      <c r="AQ5" s="23"/>
    </row>
    <row r="6" spans="1:44" ht="20.100000000000001" customHeight="1">
      <c r="A6" s="18" t="s">
        <v>70</v>
      </c>
      <c r="B6" s="43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30">
        <f t="shared" si="1"/>
        <v>0</v>
      </c>
      <c r="AI6" s="30"/>
      <c r="AJ6" s="7" t="e">
        <f t="shared" ref="AJ6:AJ46" si="2">AH6/AI6</f>
        <v>#DIV/0!</v>
      </c>
      <c r="AK6" s="5"/>
      <c r="AL6" s="8"/>
      <c r="AM6" s="22" t="s">
        <v>22</v>
      </c>
      <c r="AN6" s="23" t="e">
        <f>AH37/AH46</f>
        <v>#DIV/0!</v>
      </c>
      <c r="AO6" s="23" t="e">
        <f>AH6/AH5</f>
        <v>#DIV/0!</v>
      </c>
      <c r="AP6" s="23" t="e">
        <f>AH8/AH7</f>
        <v>#DIV/0!</v>
      </c>
      <c r="AQ6" s="23" t="e">
        <f>AH10/AH9</f>
        <v>#DIV/0!</v>
      </c>
    </row>
    <row r="7" spans="1:44" ht="20.100000000000001" customHeight="1">
      <c r="A7" s="18" t="s">
        <v>50</v>
      </c>
      <c r="B7" s="24" t="s">
        <v>27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30">
        <f t="shared" si="1"/>
        <v>0</v>
      </c>
      <c r="AI7" s="30"/>
      <c r="AJ7" s="7" t="e">
        <f t="shared" si="2"/>
        <v>#DIV/0!</v>
      </c>
      <c r="AK7" s="5" t="s">
        <v>10</v>
      </c>
      <c r="AL7" s="8"/>
      <c r="AM7" s="22" t="s">
        <v>111</v>
      </c>
      <c r="AN7" s="23" t="e">
        <f>AN6/AN5</f>
        <v>#DIV/0!</v>
      </c>
      <c r="AO7" s="23" t="e">
        <f t="shared" ref="AO7:AQ7" si="3">AO6/AO5</f>
        <v>#DIV/0!</v>
      </c>
      <c r="AP7" s="23" t="e">
        <f t="shared" si="3"/>
        <v>#DIV/0!</v>
      </c>
      <c r="AQ7" s="23" t="e">
        <f t="shared" si="3"/>
        <v>#DIV/0!</v>
      </c>
    </row>
    <row r="8" spans="1:44" ht="20.100000000000001" customHeight="1">
      <c r="A8" s="18" t="s">
        <v>71</v>
      </c>
      <c r="B8" s="24" t="s">
        <v>30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30">
        <f t="shared" si="1"/>
        <v>0</v>
      </c>
      <c r="AI8" s="30"/>
      <c r="AJ8" s="7" t="e">
        <f>AH8/AI8</f>
        <v>#DIV/0!</v>
      </c>
      <c r="AK8" s="13"/>
      <c r="AL8" s="14"/>
      <c r="AM8" s="22" t="s">
        <v>25</v>
      </c>
      <c r="AN8" s="22" t="s">
        <v>93</v>
      </c>
      <c r="AO8" s="22" t="s">
        <v>94</v>
      </c>
      <c r="AP8" s="22" t="s">
        <v>95</v>
      </c>
      <c r="AQ8" s="22" t="s">
        <v>96</v>
      </c>
    </row>
    <row r="9" spans="1:44" ht="20.100000000000001" customHeight="1">
      <c r="A9" s="19" t="s">
        <v>97</v>
      </c>
      <c r="B9" s="41" t="s">
        <v>31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30">
        <f t="shared" si="1"/>
        <v>0</v>
      </c>
      <c r="AI9" s="30"/>
      <c r="AJ9" s="7" t="e">
        <f t="shared" si="2"/>
        <v>#DIV/0!</v>
      </c>
      <c r="AK9" s="5" t="s">
        <v>11</v>
      </c>
      <c r="AL9" s="8"/>
      <c r="AM9" s="22" t="s">
        <v>23</v>
      </c>
      <c r="AN9" s="23"/>
      <c r="AO9" s="23"/>
      <c r="AP9" s="23"/>
      <c r="AQ9" s="23"/>
    </row>
    <row r="10" spans="1:44" ht="20.100000000000001" customHeight="1">
      <c r="A10" s="19" t="s">
        <v>72</v>
      </c>
      <c r="B10" s="43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30">
        <f t="shared" si="1"/>
        <v>0</v>
      </c>
      <c r="AI10" s="30"/>
      <c r="AJ10" s="7" t="e">
        <f t="shared" si="2"/>
        <v>#DIV/0!</v>
      </c>
      <c r="AK10" s="13"/>
      <c r="AL10" s="14"/>
      <c r="AM10" s="22" t="s">
        <v>24</v>
      </c>
      <c r="AN10" s="23" t="e">
        <f>AH24/AH23</f>
        <v>#DIV/0!</v>
      </c>
      <c r="AO10" s="23" t="e">
        <f>AH29/AH4</f>
        <v>#DIV/0!</v>
      </c>
      <c r="AP10" s="23" t="e">
        <f>AH35/(AH35+AH29)</f>
        <v>#DIV/0!</v>
      </c>
      <c r="AQ10" s="23" t="e">
        <f>AH37/AH29</f>
        <v>#DIV/0!</v>
      </c>
    </row>
    <row r="11" spans="1:44" ht="20.100000000000001" customHeight="1">
      <c r="A11" s="20" t="s">
        <v>51</v>
      </c>
      <c r="B11" s="24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30">
        <f t="shared" si="1"/>
        <v>0</v>
      </c>
      <c r="AI11" s="30"/>
      <c r="AJ11" s="7" t="e">
        <f t="shared" si="2"/>
        <v>#DIV/0!</v>
      </c>
      <c r="AK11" s="13"/>
      <c r="AL11" s="14"/>
      <c r="AM11" s="22" t="s">
        <v>111</v>
      </c>
      <c r="AN11" s="23" t="e">
        <f>AN10/AN9</f>
        <v>#DIV/0!</v>
      </c>
      <c r="AO11" s="23" t="e">
        <f t="shared" ref="AO11" si="4">AO10/AO9</f>
        <v>#DIV/0!</v>
      </c>
      <c r="AP11" s="23" t="e">
        <f t="shared" ref="AP11" si="5">AP10/AP9</f>
        <v>#DIV/0!</v>
      </c>
      <c r="AQ11" s="23" t="e">
        <f t="shared" ref="AQ11" si="6">AQ10/AQ9</f>
        <v>#DIV/0!</v>
      </c>
    </row>
    <row r="12" spans="1:44" ht="20.100000000000001" customHeight="1">
      <c r="A12" s="20" t="s">
        <v>52</v>
      </c>
      <c r="B12" s="24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30">
        <f t="shared" si="1"/>
        <v>0</v>
      </c>
      <c r="AI12" s="30"/>
      <c r="AJ12" s="7" t="e">
        <f t="shared" si="2"/>
        <v>#DIV/0!</v>
      </c>
      <c r="AK12" s="13"/>
      <c r="AL12" s="14"/>
    </row>
    <row r="13" spans="1:44" ht="20.100000000000001" customHeight="1">
      <c r="A13" s="20" t="s">
        <v>53</v>
      </c>
      <c r="B13" s="24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30">
        <f t="shared" si="1"/>
        <v>0</v>
      </c>
      <c r="AI13" s="30"/>
      <c r="AJ13" s="7" t="e">
        <f t="shared" si="2"/>
        <v>#DIV/0!</v>
      </c>
      <c r="AK13" s="13"/>
      <c r="AL13" s="14"/>
      <c r="AM13" s="22" t="s">
        <v>36</v>
      </c>
      <c r="AN13" s="22" t="s">
        <v>28</v>
      </c>
      <c r="AO13" s="22" t="s">
        <v>37</v>
      </c>
      <c r="AP13" s="22" t="s">
        <v>29</v>
      </c>
      <c r="AQ13" s="10"/>
      <c r="AR13" s="10"/>
    </row>
    <row r="14" spans="1:44" ht="20.100000000000001" customHeight="1">
      <c r="A14" s="20" t="s">
        <v>54</v>
      </c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30">
        <f t="shared" si="1"/>
        <v>0</v>
      </c>
      <c r="AI14" s="30"/>
      <c r="AJ14" s="7" t="e">
        <f t="shared" si="2"/>
        <v>#DIV/0!</v>
      </c>
      <c r="AK14" s="13"/>
      <c r="AL14" s="14"/>
      <c r="AM14" s="22" t="s">
        <v>42</v>
      </c>
      <c r="AN14" s="23" t="e">
        <f>AH11/AH10</f>
        <v>#DIV/0!</v>
      </c>
      <c r="AO14" s="31" t="s">
        <v>43</v>
      </c>
      <c r="AP14" s="23" t="e">
        <f>AH38/AH37</f>
        <v>#DIV/0!</v>
      </c>
      <c r="AQ14" s="32"/>
      <c r="AR14" s="10"/>
    </row>
    <row r="15" spans="1:44" ht="20.100000000000001" customHeight="1">
      <c r="A15" s="20" t="s">
        <v>55</v>
      </c>
      <c r="B15" s="24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30">
        <f t="shared" si="1"/>
        <v>0</v>
      </c>
      <c r="AI15" s="30"/>
      <c r="AJ15" s="7" t="e">
        <f t="shared" si="2"/>
        <v>#DIV/0!</v>
      </c>
      <c r="AK15" s="13"/>
      <c r="AL15" s="14"/>
      <c r="AM15" s="22" t="s">
        <v>44</v>
      </c>
      <c r="AN15" s="23" t="e">
        <f>AH12/AH10</f>
        <v>#DIV/0!</v>
      </c>
      <c r="AO15" s="31" t="s">
        <v>38</v>
      </c>
      <c r="AP15" s="23" t="e">
        <f>AH39/AH37</f>
        <v>#DIV/0!</v>
      </c>
      <c r="AQ15" s="32"/>
      <c r="AR15" s="10"/>
    </row>
    <row r="16" spans="1:44" ht="20.100000000000001" customHeight="1">
      <c r="A16" s="20" t="s">
        <v>73</v>
      </c>
      <c r="B16" s="24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30">
        <f t="shared" si="1"/>
        <v>0</v>
      </c>
      <c r="AI16" s="30"/>
      <c r="AJ16" s="7" t="e">
        <f t="shared" si="2"/>
        <v>#DIV/0!</v>
      </c>
      <c r="AK16" s="13"/>
      <c r="AL16" s="14"/>
      <c r="AM16" s="22" t="s">
        <v>45</v>
      </c>
      <c r="AN16" s="23" t="e">
        <f>AH13/AH10</f>
        <v>#DIV/0!</v>
      </c>
      <c r="AO16" s="31" t="s">
        <v>39</v>
      </c>
      <c r="AP16" s="23" t="e">
        <f>AH40/AH37</f>
        <v>#DIV/0!</v>
      </c>
      <c r="AQ16" s="32"/>
      <c r="AR16" s="10"/>
    </row>
    <row r="17" spans="1:43" ht="20.100000000000001" customHeight="1">
      <c r="A17" s="26" t="s">
        <v>74</v>
      </c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30">
        <f t="shared" si="1"/>
        <v>0</v>
      </c>
      <c r="AI17" s="30"/>
      <c r="AJ17" s="7" t="e">
        <f t="shared" si="2"/>
        <v>#DIV/0!</v>
      </c>
      <c r="AK17" s="13"/>
      <c r="AL17" s="14"/>
      <c r="AM17" s="22" t="s">
        <v>46</v>
      </c>
      <c r="AN17" s="23" t="e">
        <f>AH14/AH10</f>
        <v>#DIV/0!</v>
      </c>
      <c r="AO17" s="31" t="s">
        <v>47</v>
      </c>
      <c r="AP17" s="23" t="e">
        <f>AH41/AH37</f>
        <v>#DIV/0!</v>
      </c>
      <c r="AQ17" s="32"/>
    </row>
    <row r="18" spans="1:43" ht="20.100000000000001" customHeight="1">
      <c r="A18" s="18" t="s">
        <v>75</v>
      </c>
      <c r="B18" s="24" t="s">
        <v>4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30">
        <f t="shared" si="1"/>
        <v>0</v>
      </c>
      <c r="AI18" s="30"/>
      <c r="AJ18" s="7" t="e">
        <f t="shared" si="2"/>
        <v>#DIV/0!</v>
      </c>
      <c r="AK18" s="5"/>
      <c r="AL18" s="8"/>
      <c r="AM18" s="22" t="s">
        <v>48</v>
      </c>
      <c r="AN18" s="23" t="e">
        <f>AH15/AH10</f>
        <v>#DIV/0!</v>
      </c>
      <c r="AO18" s="31" t="s">
        <v>41</v>
      </c>
      <c r="AP18" s="23" t="e">
        <f>AH42/AH37</f>
        <v>#DIV/0!</v>
      </c>
      <c r="AQ18" s="32"/>
    </row>
    <row r="19" spans="1:43" ht="20.100000000000001" customHeight="1">
      <c r="A19" s="18" t="s">
        <v>76</v>
      </c>
      <c r="B19" s="41" t="s">
        <v>32</v>
      </c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30">
        <f t="shared" si="1"/>
        <v>0</v>
      </c>
      <c r="AI19" s="30"/>
      <c r="AJ19" s="7" t="e">
        <f t="shared" si="2"/>
        <v>#DIV/0!</v>
      </c>
      <c r="AK19" s="5"/>
      <c r="AL19" s="8"/>
      <c r="AM19" s="22"/>
      <c r="AN19" s="23"/>
      <c r="AO19" s="31" t="s">
        <v>40</v>
      </c>
      <c r="AP19" s="23" t="e">
        <f>AH43/AH37</f>
        <v>#DIV/0!</v>
      </c>
      <c r="AQ19" s="32"/>
    </row>
    <row r="20" spans="1:43" ht="20.100000000000001" customHeight="1">
      <c r="A20" s="18" t="s">
        <v>77</v>
      </c>
      <c r="B20" s="42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30">
        <f t="shared" si="1"/>
        <v>0</v>
      </c>
      <c r="AI20" s="30"/>
      <c r="AJ20" s="7" t="e">
        <f t="shared" si="2"/>
        <v>#DIV/0!</v>
      </c>
      <c r="AK20" s="5"/>
      <c r="AL20" s="8"/>
      <c r="AM20" s="22"/>
      <c r="AN20" s="23"/>
      <c r="AO20" s="31" t="s">
        <v>35</v>
      </c>
      <c r="AP20" s="23" t="e">
        <f>AH44/AH37</f>
        <v>#DIV/0!</v>
      </c>
      <c r="AQ20" s="32"/>
    </row>
    <row r="21" spans="1:43" ht="20.100000000000001" customHeight="1">
      <c r="A21" s="18" t="s">
        <v>78</v>
      </c>
      <c r="B21" s="42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30">
        <f t="shared" si="1"/>
        <v>0</v>
      </c>
      <c r="AI21" s="30"/>
      <c r="AJ21" s="7" t="e">
        <f t="shared" si="2"/>
        <v>#DIV/0!</v>
      </c>
      <c r="AK21" s="5"/>
      <c r="AL21" s="8"/>
    </row>
    <row r="22" spans="1:43" ht="20.100000000000001" customHeight="1">
      <c r="A22" s="18" t="s">
        <v>79</v>
      </c>
      <c r="B22" s="42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30">
        <f t="shared" si="1"/>
        <v>0</v>
      </c>
      <c r="AI22" s="30"/>
      <c r="AJ22" s="7" t="e">
        <f t="shared" si="2"/>
        <v>#DIV/0!</v>
      </c>
      <c r="AK22" s="16" t="s">
        <v>12</v>
      </c>
      <c r="AL22" s="8"/>
      <c r="AM22" s="38" t="s">
        <v>110</v>
      </c>
      <c r="AN22" s="39"/>
      <c r="AO22" s="39"/>
      <c r="AP22" s="39"/>
      <c r="AQ22" s="40"/>
    </row>
    <row r="23" spans="1:43" ht="20.100000000000001" customHeight="1">
      <c r="A23" s="35" t="s">
        <v>98</v>
      </c>
      <c r="B23" s="42"/>
      <c r="C23" s="25">
        <f>C25+C27</f>
        <v>0</v>
      </c>
      <c r="D23" s="25">
        <f t="shared" ref="D23:AG23" si="7">D25+D27</f>
        <v>0</v>
      </c>
      <c r="E23" s="25">
        <f t="shared" si="7"/>
        <v>0</v>
      </c>
      <c r="F23" s="25">
        <f t="shared" si="7"/>
        <v>0</v>
      </c>
      <c r="G23" s="25">
        <f t="shared" si="7"/>
        <v>0</v>
      </c>
      <c r="H23" s="25">
        <f t="shared" si="7"/>
        <v>0</v>
      </c>
      <c r="I23" s="25">
        <f t="shared" si="7"/>
        <v>0</v>
      </c>
      <c r="J23" s="25">
        <f t="shared" si="7"/>
        <v>0</v>
      </c>
      <c r="K23" s="25">
        <f t="shared" si="7"/>
        <v>0</v>
      </c>
      <c r="L23" s="25">
        <f t="shared" si="7"/>
        <v>0</v>
      </c>
      <c r="M23" s="25">
        <f t="shared" si="7"/>
        <v>0</v>
      </c>
      <c r="N23" s="25">
        <f t="shared" si="7"/>
        <v>0</v>
      </c>
      <c r="O23" s="25">
        <f t="shared" si="7"/>
        <v>0</v>
      </c>
      <c r="P23" s="25">
        <f t="shared" si="7"/>
        <v>0</v>
      </c>
      <c r="Q23" s="25">
        <f t="shared" si="7"/>
        <v>0</v>
      </c>
      <c r="R23" s="25">
        <f t="shared" si="7"/>
        <v>0</v>
      </c>
      <c r="S23" s="25">
        <f t="shared" si="7"/>
        <v>0</v>
      </c>
      <c r="T23" s="25">
        <f t="shared" si="7"/>
        <v>0</v>
      </c>
      <c r="U23" s="25">
        <f t="shared" si="7"/>
        <v>0</v>
      </c>
      <c r="V23" s="25">
        <f t="shared" si="7"/>
        <v>0</v>
      </c>
      <c r="W23" s="25">
        <f t="shared" si="7"/>
        <v>0</v>
      </c>
      <c r="X23" s="25">
        <f t="shared" si="7"/>
        <v>0</v>
      </c>
      <c r="Y23" s="25">
        <f t="shared" si="7"/>
        <v>0</v>
      </c>
      <c r="Z23" s="25">
        <f t="shared" si="7"/>
        <v>0</v>
      </c>
      <c r="AA23" s="25">
        <f t="shared" si="7"/>
        <v>0</v>
      </c>
      <c r="AB23" s="25">
        <f t="shared" si="7"/>
        <v>0</v>
      </c>
      <c r="AC23" s="25">
        <f t="shared" si="7"/>
        <v>0</v>
      </c>
      <c r="AD23" s="25">
        <f t="shared" si="7"/>
        <v>0</v>
      </c>
      <c r="AE23" s="25">
        <f t="shared" si="7"/>
        <v>0</v>
      </c>
      <c r="AF23" s="25">
        <f t="shared" si="7"/>
        <v>0</v>
      </c>
      <c r="AG23" s="25">
        <f t="shared" si="7"/>
        <v>0</v>
      </c>
      <c r="AH23" s="30">
        <f t="shared" si="1"/>
        <v>0</v>
      </c>
      <c r="AI23" s="30"/>
      <c r="AJ23" s="7" t="e">
        <f t="shared" si="2"/>
        <v>#DIV/0!</v>
      </c>
      <c r="AK23" s="16"/>
      <c r="AL23" s="8"/>
      <c r="AM23" s="36" t="s">
        <v>109</v>
      </c>
      <c r="AN23" s="37" t="s">
        <v>101</v>
      </c>
      <c r="AO23" s="37"/>
      <c r="AP23" s="37"/>
      <c r="AQ23" s="37"/>
    </row>
    <row r="24" spans="1:43" ht="20.100000000000001" customHeight="1">
      <c r="A24" s="26" t="s">
        <v>99</v>
      </c>
      <c r="B24" s="42"/>
      <c r="C24" s="25">
        <f>C26+C28</f>
        <v>0</v>
      </c>
      <c r="D24" s="25">
        <f t="shared" ref="D24:AG24" si="8">D26+D28</f>
        <v>0</v>
      </c>
      <c r="E24" s="25">
        <f t="shared" si="8"/>
        <v>0</v>
      </c>
      <c r="F24" s="25">
        <f t="shared" si="8"/>
        <v>0</v>
      </c>
      <c r="G24" s="25">
        <f t="shared" si="8"/>
        <v>0</v>
      </c>
      <c r="H24" s="25">
        <f t="shared" si="8"/>
        <v>0</v>
      </c>
      <c r="I24" s="25">
        <f t="shared" si="8"/>
        <v>0</v>
      </c>
      <c r="J24" s="25">
        <f t="shared" si="8"/>
        <v>0</v>
      </c>
      <c r="K24" s="25">
        <f t="shared" si="8"/>
        <v>0</v>
      </c>
      <c r="L24" s="25">
        <f t="shared" si="8"/>
        <v>0</v>
      </c>
      <c r="M24" s="25">
        <f t="shared" si="8"/>
        <v>0</v>
      </c>
      <c r="N24" s="25">
        <f t="shared" si="8"/>
        <v>0</v>
      </c>
      <c r="O24" s="25">
        <f t="shared" si="8"/>
        <v>0</v>
      </c>
      <c r="P24" s="25">
        <f t="shared" si="8"/>
        <v>0</v>
      </c>
      <c r="Q24" s="25">
        <f t="shared" si="8"/>
        <v>0</v>
      </c>
      <c r="R24" s="25">
        <f t="shared" si="8"/>
        <v>0</v>
      </c>
      <c r="S24" s="25">
        <f t="shared" si="8"/>
        <v>0</v>
      </c>
      <c r="T24" s="25">
        <f t="shared" si="8"/>
        <v>0</v>
      </c>
      <c r="U24" s="25">
        <f t="shared" si="8"/>
        <v>0</v>
      </c>
      <c r="V24" s="25">
        <f t="shared" si="8"/>
        <v>0</v>
      </c>
      <c r="W24" s="25">
        <f t="shared" si="8"/>
        <v>0</v>
      </c>
      <c r="X24" s="25">
        <f t="shared" si="8"/>
        <v>0</v>
      </c>
      <c r="Y24" s="25">
        <f t="shared" si="8"/>
        <v>0</v>
      </c>
      <c r="Z24" s="25">
        <f t="shared" si="8"/>
        <v>0</v>
      </c>
      <c r="AA24" s="25">
        <f t="shared" si="8"/>
        <v>0</v>
      </c>
      <c r="AB24" s="25">
        <f t="shared" si="8"/>
        <v>0</v>
      </c>
      <c r="AC24" s="25">
        <f t="shared" si="8"/>
        <v>0</v>
      </c>
      <c r="AD24" s="25">
        <f t="shared" si="8"/>
        <v>0</v>
      </c>
      <c r="AE24" s="25">
        <f t="shared" si="8"/>
        <v>0</v>
      </c>
      <c r="AF24" s="25">
        <f t="shared" si="8"/>
        <v>0</v>
      </c>
      <c r="AG24" s="25">
        <f t="shared" si="8"/>
        <v>0</v>
      </c>
      <c r="AH24" s="30">
        <f t="shared" si="1"/>
        <v>0</v>
      </c>
      <c r="AI24" s="30"/>
      <c r="AJ24" s="7" t="e">
        <f t="shared" si="2"/>
        <v>#DIV/0!</v>
      </c>
      <c r="AK24" s="16"/>
      <c r="AL24" s="8"/>
      <c r="AM24" s="36" t="s">
        <v>84</v>
      </c>
      <c r="AN24" s="37" t="s">
        <v>102</v>
      </c>
      <c r="AO24" s="37"/>
      <c r="AP24" s="37"/>
      <c r="AQ24" s="37"/>
    </row>
    <row r="25" spans="1:43" ht="20.100000000000001" customHeight="1">
      <c r="A25" s="26" t="s">
        <v>81</v>
      </c>
      <c r="B25" s="42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30">
        <f t="shared" si="1"/>
        <v>0</v>
      </c>
      <c r="AI25" s="30"/>
      <c r="AJ25" s="7" t="e">
        <f t="shared" si="2"/>
        <v>#DIV/0!</v>
      </c>
      <c r="AK25" s="5" t="s">
        <v>13</v>
      </c>
      <c r="AL25" s="8"/>
      <c r="AM25" s="36" t="s">
        <v>85</v>
      </c>
      <c r="AN25" s="37" t="s">
        <v>103</v>
      </c>
      <c r="AO25" s="37"/>
      <c r="AP25" s="37"/>
      <c r="AQ25" s="37"/>
    </row>
    <row r="26" spans="1:43" ht="20.100000000000001" customHeight="1">
      <c r="A26" s="26" t="s">
        <v>83</v>
      </c>
      <c r="B26" s="43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30">
        <f t="shared" si="1"/>
        <v>0</v>
      </c>
      <c r="AI26" s="30"/>
      <c r="AJ26" s="7" t="e">
        <f t="shared" si="2"/>
        <v>#DIV/0!</v>
      </c>
      <c r="AK26" s="13"/>
      <c r="AL26" s="14"/>
      <c r="AM26" s="36" t="s">
        <v>86</v>
      </c>
      <c r="AN26" s="37" t="s">
        <v>104</v>
      </c>
      <c r="AO26" s="37"/>
      <c r="AP26" s="37"/>
      <c r="AQ26" s="37"/>
    </row>
    <row r="27" spans="1:43" ht="20.100000000000001" customHeight="1">
      <c r="A27" s="26" t="s">
        <v>82</v>
      </c>
      <c r="B27" s="24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30">
        <f t="shared" si="1"/>
        <v>0</v>
      </c>
      <c r="AI27" s="30"/>
      <c r="AJ27" s="7" t="e">
        <f t="shared" si="2"/>
        <v>#DIV/0!</v>
      </c>
      <c r="AK27" s="17" t="s">
        <v>14</v>
      </c>
      <c r="AL27" s="8"/>
      <c r="AM27" s="36" t="s">
        <v>87</v>
      </c>
      <c r="AN27" s="37" t="s">
        <v>105</v>
      </c>
      <c r="AO27" s="37"/>
      <c r="AP27" s="37"/>
      <c r="AQ27" s="37"/>
    </row>
    <row r="28" spans="1:43" ht="20.100000000000001" customHeight="1">
      <c r="A28" s="26" t="s">
        <v>56</v>
      </c>
      <c r="B28" s="24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30">
        <f t="shared" si="1"/>
        <v>0</v>
      </c>
      <c r="AI28" s="30"/>
      <c r="AJ28" s="7" t="e">
        <f t="shared" si="2"/>
        <v>#DIV/0!</v>
      </c>
      <c r="AK28" s="13"/>
      <c r="AL28" s="14"/>
      <c r="AM28" s="36" t="s">
        <v>88</v>
      </c>
      <c r="AN28" s="37" t="s">
        <v>106</v>
      </c>
      <c r="AO28" s="37"/>
      <c r="AP28" s="37"/>
      <c r="AQ28" s="37"/>
    </row>
    <row r="29" spans="1:43" ht="20.100000000000001" customHeight="1">
      <c r="A29" s="34" t="s">
        <v>100</v>
      </c>
      <c r="B29" s="33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30">
        <f t="shared" si="1"/>
        <v>0</v>
      </c>
      <c r="AI29" s="30"/>
      <c r="AJ29" s="7" t="e">
        <f t="shared" si="2"/>
        <v>#DIV/0!</v>
      </c>
      <c r="AK29" s="13"/>
      <c r="AL29" s="14"/>
      <c r="AM29" s="36" t="s">
        <v>89</v>
      </c>
      <c r="AN29" s="37" t="s">
        <v>107</v>
      </c>
      <c r="AO29" s="37"/>
      <c r="AP29" s="37"/>
      <c r="AQ29" s="37"/>
    </row>
    <row r="30" spans="1:43" ht="20.100000000000001" customHeight="1">
      <c r="A30" s="18" t="s">
        <v>57</v>
      </c>
      <c r="B30" s="41" t="s">
        <v>0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30">
        <f t="shared" si="1"/>
        <v>0</v>
      </c>
      <c r="AI30" s="30"/>
      <c r="AJ30" s="7" t="e">
        <f t="shared" si="2"/>
        <v>#DIV/0!</v>
      </c>
      <c r="AK30" s="17" t="s">
        <v>15</v>
      </c>
      <c r="AL30" s="8"/>
      <c r="AM30" s="36" t="s">
        <v>90</v>
      </c>
      <c r="AN30" s="37" t="s">
        <v>108</v>
      </c>
      <c r="AO30" s="37"/>
      <c r="AP30" s="37"/>
      <c r="AQ30" s="37"/>
    </row>
    <row r="31" spans="1:43" ht="20.100000000000001" customHeight="1">
      <c r="A31" s="18" t="s">
        <v>58</v>
      </c>
      <c r="B31" s="42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30">
        <f t="shared" si="1"/>
        <v>0</v>
      </c>
      <c r="AI31" s="30"/>
      <c r="AJ31" s="7" t="e">
        <f t="shared" si="2"/>
        <v>#DIV/0!</v>
      </c>
      <c r="AK31" s="5" t="s">
        <v>16</v>
      </c>
      <c r="AL31" s="8"/>
    </row>
    <row r="32" spans="1:43" ht="20.100000000000001" customHeight="1">
      <c r="A32" s="18" t="s">
        <v>59</v>
      </c>
      <c r="B32" s="42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30">
        <f t="shared" si="1"/>
        <v>0</v>
      </c>
      <c r="AI32" s="30"/>
      <c r="AJ32" s="7" t="e">
        <f t="shared" si="2"/>
        <v>#DIV/0!</v>
      </c>
      <c r="AK32" s="5"/>
      <c r="AL32" s="8"/>
    </row>
    <row r="33" spans="1:38" ht="20.100000000000001" customHeight="1">
      <c r="A33" s="18" t="s">
        <v>112</v>
      </c>
      <c r="B33" s="42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30">
        <f t="shared" si="1"/>
        <v>0</v>
      </c>
      <c r="AI33" s="30"/>
      <c r="AJ33" s="7" t="e">
        <f t="shared" si="2"/>
        <v>#DIV/0!</v>
      </c>
      <c r="AK33" s="5"/>
      <c r="AL33" s="8"/>
    </row>
    <row r="34" spans="1:38" ht="20.100000000000001" customHeight="1">
      <c r="A34" s="18" t="s">
        <v>113</v>
      </c>
      <c r="B34" s="42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30">
        <f t="shared" si="1"/>
        <v>0</v>
      </c>
      <c r="AI34" s="30"/>
      <c r="AJ34" s="7" t="e">
        <f t="shared" si="2"/>
        <v>#DIV/0!</v>
      </c>
      <c r="AK34" s="5"/>
      <c r="AL34" s="8"/>
    </row>
    <row r="35" spans="1:38" ht="20.100000000000001" customHeight="1">
      <c r="A35" s="26" t="s">
        <v>69</v>
      </c>
      <c r="B35" s="42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30">
        <f>SUM(C35:AG35)</f>
        <v>0</v>
      </c>
      <c r="AI35" s="30"/>
      <c r="AJ35" s="7" t="e">
        <f t="shared" si="2"/>
        <v>#DIV/0!</v>
      </c>
      <c r="AK35" s="5" t="s">
        <v>17</v>
      </c>
      <c r="AL35" s="8"/>
    </row>
    <row r="36" spans="1:38" ht="20.100000000000001" customHeight="1">
      <c r="A36" s="26" t="s">
        <v>60</v>
      </c>
      <c r="B36" s="43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30">
        <f t="shared" si="1"/>
        <v>0</v>
      </c>
      <c r="AI36" s="30"/>
      <c r="AJ36" s="7" t="e">
        <f t="shared" si="2"/>
        <v>#DIV/0!</v>
      </c>
      <c r="AK36" s="17" t="s">
        <v>18</v>
      </c>
      <c r="AL36" s="8"/>
    </row>
    <row r="37" spans="1:38" ht="20.100000000000001" customHeight="1">
      <c r="A37" s="26" t="s">
        <v>49</v>
      </c>
      <c r="B37" s="24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30">
        <f t="shared" si="1"/>
        <v>0</v>
      </c>
      <c r="AI37" s="30"/>
      <c r="AJ37" s="7" t="e">
        <f t="shared" si="2"/>
        <v>#DIV/0!</v>
      </c>
      <c r="AK37" s="5"/>
      <c r="AL37" s="8"/>
    </row>
    <row r="38" spans="1:38" ht="20.100000000000001" customHeight="1">
      <c r="A38" s="21" t="s">
        <v>61</v>
      </c>
      <c r="B38" s="24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30">
        <f t="shared" si="1"/>
        <v>0</v>
      </c>
      <c r="AI38" s="30"/>
      <c r="AJ38" s="7" t="e">
        <f t="shared" si="2"/>
        <v>#DIV/0!</v>
      </c>
      <c r="AK38" s="5"/>
      <c r="AL38" s="8"/>
    </row>
    <row r="39" spans="1:38" ht="20.100000000000001" customHeight="1">
      <c r="A39" s="21" t="s">
        <v>62</v>
      </c>
      <c r="B39" s="24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30">
        <f t="shared" si="1"/>
        <v>0</v>
      </c>
      <c r="AI39" s="30"/>
      <c r="AJ39" s="7" t="e">
        <f t="shared" si="2"/>
        <v>#DIV/0!</v>
      </c>
      <c r="AK39" s="5"/>
      <c r="AL39" s="8"/>
    </row>
    <row r="40" spans="1:38" ht="20.100000000000001" customHeight="1">
      <c r="A40" s="21" t="s">
        <v>63</v>
      </c>
      <c r="B40" s="24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30">
        <f t="shared" si="1"/>
        <v>0</v>
      </c>
      <c r="AI40" s="30"/>
      <c r="AJ40" s="7" t="e">
        <f t="shared" si="2"/>
        <v>#DIV/0!</v>
      </c>
      <c r="AK40" s="5"/>
      <c r="AL40" s="8"/>
    </row>
    <row r="41" spans="1:38" ht="20.100000000000001" customHeight="1">
      <c r="A41" s="21" t="s">
        <v>64</v>
      </c>
      <c r="B41" s="24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30">
        <f t="shared" si="1"/>
        <v>0</v>
      </c>
      <c r="AI41" s="30"/>
      <c r="AJ41" s="7" t="e">
        <f t="shared" si="2"/>
        <v>#DIV/0!</v>
      </c>
      <c r="AK41" s="5"/>
      <c r="AL41" s="8"/>
    </row>
    <row r="42" spans="1:38" ht="20.100000000000001" customHeight="1">
      <c r="A42" s="21" t="s">
        <v>65</v>
      </c>
      <c r="B42" s="24" t="s">
        <v>5</v>
      </c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30">
        <f t="shared" si="1"/>
        <v>0</v>
      </c>
      <c r="AI42" s="30"/>
      <c r="AJ42" s="7" t="e">
        <f t="shared" si="2"/>
        <v>#DIV/0!</v>
      </c>
      <c r="AK42" s="5"/>
      <c r="AL42" s="8"/>
    </row>
    <row r="43" spans="1:38" ht="20.100000000000001" customHeight="1">
      <c r="A43" s="21" t="s">
        <v>66</v>
      </c>
      <c r="B43" s="24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30">
        <f t="shared" si="1"/>
        <v>0</v>
      </c>
      <c r="AI43" s="30"/>
      <c r="AJ43" s="7" t="e">
        <f t="shared" si="2"/>
        <v>#DIV/0!</v>
      </c>
      <c r="AK43" s="5"/>
      <c r="AL43" s="8"/>
    </row>
    <row r="44" spans="1:38" ht="20.100000000000001" customHeight="1">
      <c r="A44" s="21" t="s">
        <v>67</v>
      </c>
      <c r="B44" s="24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30">
        <f t="shared" si="1"/>
        <v>0</v>
      </c>
      <c r="AI44" s="30"/>
      <c r="AJ44" s="7" t="e">
        <f t="shared" si="2"/>
        <v>#DIV/0!</v>
      </c>
      <c r="AK44" s="5"/>
      <c r="AL44" s="8"/>
    </row>
    <row r="45" spans="1:38" ht="20.100000000000001" customHeight="1">
      <c r="A45" s="21" t="s">
        <v>80</v>
      </c>
      <c r="B45" s="24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30">
        <f t="shared" si="1"/>
        <v>0</v>
      </c>
      <c r="AI45" s="30"/>
      <c r="AJ45" s="7" t="e">
        <f t="shared" si="2"/>
        <v>#DIV/0!</v>
      </c>
      <c r="AK45" s="5"/>
      <c r="AL45" s="8"/>
    </row>
    <row r="46" spans="1:38" ht="20.100000000000001" customHeight="1">
      <c r="A46" s="18" t="s">
        <v>26</v>
      </c>
      <c r="B46" s="24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30">
        <f t="shared" si="1"/>
        <v>0</v>
      </c>
      <c r="AI46" s="30"/>
      <c r="AJ46" s="7" t="e">
        <f t="shared" si="2"/>
        <v>#DIV/0!</v>
      </c>
      <c r="AK46" s="5"/>
      <c r="AL46" s="8"/>
    </row>
    <row r="48" spans="1:38">
      <c r="A48" s="2" t="s">
        <v>6</v>
      </c>
      <c r="C48" s="3" t="s">
        <v>7</v>
      </c>
      <c r="E48" s="3"/>
      <c r="F48" s="3"/>
      <c r="G48" s="3"/>
      <c r="H48" s="3"/>
      <c r="I48" s="3"/>
      <c r="J48" s="3"/>
      <c r="K48" s="3"/>
      <c r="N48" s="44" t="s">
        <v>8</v>
      </c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</row>
    <row r="49" spans="2:36">
      <c r="E49" s="4"/>
      <c r="F49" s="4"/>
      <c r="G49" s="4"/>
      <c r="H49" s="4"/>
      <c r="I49" s="4"/>
      <c r="J49" s="4"/>
      <c r="K49" s="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</row>
    <row r="50" spans="2:36">
      <c r="E50" s="4"/>
      <c r="F50" s="4"/>
      <c r="G50" s="4"/>
      <c r="H50" s="4"/>
      <c r="I50" s="4"/>
      <c r="J50" s="4"/>
      <c r="K50" s="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</row>
    <row r="51" spans="2:36">
      <c r="E51" s="4"/>
      <c r="F51" s="4"/>
      <c r="G51" s="4"/>
      <c r="H51" s="4"/>
      <c r="I51" s="4"/>
      <c r="J51" s="4"/>
      <c r="K51" s="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</row>
    <row r="52" spans="2:36"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</row>
    <row r="53" spans="2:36"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</row>
    <row r="54" spans="2:36">
      <c r="B54" s="2"/>
    </row>
    <row r="55" spans="2:36">
      <c r="B55" s="2"/>
    </row>
  </sheetData>
  <mergeCells count="16">
    <mergeCell ref="B4:B6"/>
    <mergeCell ref="N48:AJ53"/>
    <mergeCell ref="A1:AJ2"/>
    <mergeCell ref="AK1:AK2"/>
    <mergeCell ref="B9:B10"/>
    <mergeCell ref="B30:B36"/>
    <mergeCell ref="B19:B26"/>
    <mergeCell ref="AN27:AQ27"/>
    <mergeCell ref="AN28:AQ28"/>
    <mergeCell ref="AN29:AQ29"/>
    <mergeCell ref="AN30:AQ30"/>
    <mergeCell ref="AM22:AQ22"/>
    <mergeCell ref="AN23:AQ23"/>
    <mergeCell ref="AN24:AQ24"/>
    <mergeCell ref="AN25:AQ25"/>
    <mergeCell ref="AN26:AQ26"/>
  </mergeCells>
  <phoneticPr fontId="1" type="noConversion"/>
  <hyperlinks>
    <hyperlink ref="C48" r:id="rId1"/>
  </hyperlinks>
  <pageMargins left="0.7" right="0.7" top="0.75" bottom="0.75" header="0.3" footer="0.3"/>
  <pageSetup paperSize="512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DCC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2014-08-05T08:05:30Z</dcterms:modified>
</cp:coreProperties>
</file>