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esktop\Montclair\Fall 2020 (soph.)\Analytical Chem\"/>
    </mc:Choice>
  </mc:AlternateContent>
  <xr:revisionPtr revIDLastSave="0" documentId="13_ncr:1_{C5944885-7DFC-4BDC-B87C-7D74705EC17B}" xr6:coauthVersionLast="45" xr6:coauthVersionMax="45" xr10:uidLastSave="{00000000-0000-0000-0000-000000000000}"/>
  <bookViews>
    <workbookView xWindow="-120" yWindow="-120" windowWidth="29040" windowHeight="15840" activeTab="1" xr2:uid="{3A2961AF-63BD-4CF8-8B7D-534E5BC93EAE}"/>
  </bookViews>
  <sheets>
    <sheet name="Data &amp; Calculations" sheetId="1" r:id="rId1"/>
    <sheet name="Hist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B285" i="1"/>
  <c r="B286" i="1"/>
  <c r="G170" i="1"/>
  <c r="F170" i="1"/>
  <c r="G169" i="1"/>
  <c r="F169" i="1"/>
  <c r="G168" i="1"/>
  <c r="F168" i="1"/>
  <c r="G167" i="1"/>
  <c r="F167" i="1"/>
  <c r="H21" i="1"/>
  <c r="H20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F17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6" i="1"/>
  <c r="F15" i="1"/>
</calcChain>
</file>

<file path=xl/sharedStrings.xml><?xml version="1.0" encoding="utf-8"?>
<sst xmlns="http://schemas.openxmlformats.org/spreadsheetml/2006/main" count="329" uniqueCount="38">
  <si>
    <t>Year</t>
  </si>
  <si>
    <t>Mass, g</t>
  </si>
  <si>
    <t>Mint</t>
  </si>
  <si>
    <t>Denver</t>
  </si>
  <si>
    <t>Philadelphia</t>
  </si>
  <si>
    <t>n=</t>
  </si>
  <si>
    <t>mean=</t>
  </si>
  <si>
    <t>s=</t>
  </si>
  <si>
    <t>high:</t>
  </si>
  <si>
    <t>95% Confidence Interval</t>
  </si>
  <si>
    <t>highest avg:</t>
  </si>
  <si>
    <t>Lowest avg:</t>
  </si>
  <si>
    <t>95% CI =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</si>
  <si>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</si>
  <si>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</si>
  <si>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</si>
  <si>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</si>
  <si>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</si>
  <si>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</si>
  <si>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</si>
  <si>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</si>
  <si>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</si>
  <si>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</si>
  <si>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standard deviations are significantly different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</si>
  <si>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</si>
  <si>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</si>
  <si>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</si>
  <si>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</si>
  <si>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</si>
  <si>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</si>
  <si>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</si>
  <si>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The means agree with each other.</t>
  </si>
  <si>
    <t>low:</t>
  </si>
  <si>
    <t>mean:</t>
  </si>
  <si>
    <t>s:</t>
  </si>
  <si>
    <t>Bin</t>
  </si>
  <si>
    <t>Frequency</t>
  </si>
  <si>
    <t xml:space="preserve">Gaussian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</si>
</sst>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0" formatCode="0.00000"/>
    <numFmt numFmtId="171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168" fontId="3" fillId="0" borderId="1" xfId="1" applyNumberFormat="1" applyFont="1" applyBorder="1" applyAlignment="1">
      <alignment horizontal="left" vertical="center"/>
    </xf>
    <xf numFmtId="0" fontId="0" fillId="0" borderId="1" xfId="0" applyBorder="1"/>
    <xf numFmtId="168" fontId="3" fillId="0" borderId="5" xfId="1" applyNumberFormat="1" applyFont="1" applyBorder="1" applyAlignment="1">
      <alignment horizontal="left" vertical="center"/>
    </xf>
    <xf numFmtId="168" fontId="3" fillId="0" borderId="6" xfId="1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8" fontId="3" fillId="0" borderId="9" xfId="1" applyNumberFormat="1" applyFont="1" applyBorder="1" applyAlignment="1">
      <alignment horizontal="left" vertical="center"/>
    </xf>
    <xf numFmtId="168" fontId="3" fillId="0" borderId="10" xfId="1" applyNumberFormat="1" applyFont="1" applyBorder="1" applyAlignment="1">
      <alignment horizontal="left" vertical="center"/>
    </xf>
    <xf numFmtId="168" fontId="3" fillId="0" borderId="11" xfId="1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68" fontId="3" fillId="0" borderId="16" xfId="1" applyNumberFormat="1" applyFont="1" applyBorder="1" applyAlignment="1">
      <alignment horizontal="left" vertical="center"/>
    </xf>
    <xf numFmtId="0" fontId="0" fillId="0" borderId="17" xfId="0" applyBorder="1"/>
    <xf numFmtId="0" fontId="0" fillId="0" borderId="0" xfId="0" applyAlignment="1">
      <alignment horizontal="right"/>
    </xf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19" xfId="0" applyBorder="1" applyAlignment="1">
      <alignment horizontal="right"/>
    </xf>
    <xf numFmtId="168" fontId="0" fillId="0" borderId="20" xfId="0" applyNumberFormat="1" applyBorder="1"/>
    <xf numFmtId="168" fontId="0" fillId="0" borderId="21" xfId="0" applyNumberFormat="1" applyBorder="1"/>
    <xf numFmtId="168" fontId="0" fillId="0" borderId="22" xfId="0" applyNumberFormat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8" fontId="0" fillId="0" borderId="24" xfId="0" applyNumberFormat="1" applyFill="1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2" xfId="0" applyBorder="1"/>
    <xf numFmtId="0" fontId="3" fillId="0" borderId="5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168" fontId="3" fillId="0" borderId="7" xfId="1" applyNumberFormat="1" applyFont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39" xfId="0" applyFill="1" applyBorder="1" applyAlignment="1"/>
    <xf numFmtId="0" fontId="5" fillId="0" borderId="40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3" fillId="0" borderId="18" xfId="1" applyFont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3" fillId="0" borderId="12" xfId="0" applyFont="1" applyBorder="1"/>
    <xf numFmtId="0" fontId="3" fillId="0" borderId="2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8" fontId="3" fillId="0" borderId="42" xfId="0" applyNumberFormat="1" applyFont="1" applyBorder="1" applyAlignment="1">
      <alignment horizontal="center" vertical="center"/>
    </xf>
    <xf numFmtId="0" fontId="0" fillId="0" borderId="36" xfId="0" applyBorder="1"/>
    <xf numFmtId="0" fontId="0" fillId="0" borderId="34" xfId="0" applyBorder="1"/>
    <xf numFmtId="0" fontId="5" fillId="0" borderId="26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0" fillId="0" borderId="36" xfId="0" applyNumberFormat="1" applyFill="1" applyBorder="1" applyAlignment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0" borderId="32" xfId="0" applyFill="1" applyBorder="1" applyAlignment="1"/>
    <xf numFmtId="0" fontId="0" fillId="0" borderId="25" xfId="0" applyBorder="1"/>
    <xf numFmtId="0" fontId="0" fillId="0" borderId="35" xfId="0" applyBorder="1"/>
    <xf numFmtId="0" fontId="0" fillId="0" borderId="37" xfId="0" applyBorder="1"/>
    <xf numFmtId="0" fontId="6" fillId="0" borderId="44" xfId="0" applyFont="1" applyFill="1" applyBorder="1" applyAlignment="1">
      <alignment horizontal="center"/>
    </xf>
    <xf numFmtId="0" fontId="0" fillId="0" borderId="36" xfId="0" applyFill="1" applyBorder="1" applyAlignment="1"/>
    <xf numFmtId="0" fontId="0" fillId="0" borderId="36" xfId="0" applyFill="1" applyBorder="1" applyAlignment="1">
      <alignment horizontal="left" wrapText="1"/>
    </xf>
    <xf numFmtId="0" fontId="0" fillId="0" borderId="43" xfId="0" applyFill="1" applyBorder="1" applyAlignment="1"/>
    <xf numFmtId="2" fontId="0" fillId="0" borderId="37" xfId="0" applyNumberFormat="1" applyBorder="1"/>
    <xf numFmtId="0" fontId="0" fillId="0" borderId="19" xfId="0" applyFill="1" applyBorder="1" applyAlignment="1"/>
    <xf numFmtId="2" fontId="0" fillId="0" borderId="32" xfId="0" applyNumberFormat="1" applyBorder="1"/>
    <xf numFmtId="0" fontId="0" fillId="0" borderId="38" xfId="0" applyNumberFormat="1" applyFill="1" applyBorder="1" applyAlignment="1"/>
    <xf numFmtId="0" fontId="5" fillId="0" borderId="3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1" xfId="0" applyFont="1" applyBorder="1"/>
  </cellXfs>
  <cellStyles count="2">
    <cellStyle name="Normal" xfId="0" builtinId="0"/>
    <cellStyle name="Normal 2" xfId="1" xr:uid="{9C090B7B-E21D-4F4C-9418-5EC8DDB7F6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  <a:r>
              <a:rPr lang="en-US" baseline="0"/>
              <a:t> Distribution of Frequency of Mass of Pennies</a:t>
            </a:r>
            <a:endParaRPr lang="en-US"/>
          </a:p>
        </c:rich>
      </c:tx>
      <c:layout>
        <c:manualLayout>
          <c:xMode val="edge"/>
          <c:yMode val="edge"/>
          <c:x val="0.24562215934303755"/>
          <c:y val="2.245622932020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73576624934293"/>
          <c:y val="0.11732699211016871"/>
          <c:w val="0.5692530418417393"/>
          <c:h val="0.6371778871034182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Histogram!$B$3:$B$19</c:f>
              <c:numCache>
                <c:formatCode>General</c:formatCode>
                <c:ptCount val="17"/>
                <c:pt idx="0">
                  <c:v>2.427</c:v>
                </c:pt>
                <c:pt idx="1">
                  <c:v>2.4369999999999998</c:v>
                </c:pt>
                <c:pt idx="2">
                  <c:v>2.4470000000000001</c:v>
                </c:pt>
                <c:pt idx="3">
                  <c:v>2.4569999999999999</c:v>
                </c:pt>
                <c:pt idx="4">
                  <c:v>2.4670000000000001</c:v>
                </c:pt>
                <c:pt idx="5">
                  <c:v>2.4769999999999999</c:v>
                </c:pt>
                <c:pt idx="6">
                  <c:v>2.4870000000000001</c:v>
                </c:pt>
                <c:pt idx="7">
                  <c:v>2.4969999999999999</c:v>
                </c:pt>
                <c:pt idx="8">
                  <c:v>2.5070000000000001</c:v>
                </c:pt>
                <c:pt idx="9">
                  <c:v>2.5169999999999999</c:v>
                </c:pt>
                <c:pt idx="10">
                  <c:v>2.5270000000000001</c:v>
                </c:pt>
                <c:pt idx="11">
                  <c:v>2.5369999999999999</c:v>
                </c:pt>
                <c:pt idx="12">
                  <c:v>2.5470000000000002</c:v>
                </c:pt>
                <c:pt idx="13">
                  <c:v>2.5569999999999999</c:v>
                </c:pt>
                <c:pt idx="14">
                  <c:v>2.5670000000000002</c:v>
                </c:pt>
                <c:pt idx="15">
                  <c:v>2.577</c:v>
                </c:pt>
                <c:pt idx="16">
                  <c:v>2.5870000000000002</c:v>
                </c:pt>
              </c:numCache>
            </c:numRef>
          </c:cat>
          <c:val>
            <c:numRef>
              <c:f>Histogram!$C$3:$C$19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25</c:v>
                </c:pt>
                <c:pt idx="6">
                  <c:v>33</c:v>
                </c:pt>
                <c:pt idx="7">
                  <c:v>40</c:v>
                </c:pt>
                <c:pt idx="8">
                  <c:v>30</c:v>
                </c:pt>
                <c:pt idx="9">
                  <c:v>46</c:v>
                </c:pt>
                <c:pt idx="10">
                  <c:v>35</c:v>
                </c:pt>
                <c:pt idx="11">
                  <c:v>17</c:v>
                </c:pt>
                <c:pt idx="12">
                  <c:v>15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0-4938-94DC-4B9F22E2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767823"/>
        <c:axId val="884137007"/>
      </c:barChart>
      <c:scatterChart>
        <c:scatterStyle val="smoothMarker"/>
        <c:varyColors val="0"/>
        <c:ser>
          <c:idx val="1"/>
          <c:order val="1"/>
          <c:tx>
            <c:v>GAUSSIAN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Histogram!$D$3:$D$19</c:f>
              <c:numCache>
                <c:formatCode>0.00</c:formatCode>
                <c:ptCount val="17"/>
                <c:pt idx="0">
                  <c:v>2.5519513913391285</c:v>
                </c:pt>
                <c:pt idx="1">
                  <c:v>6.2722000191138285</c:v>
                </c:pt>
                <c:pt idx="2">
                  <c:v>13.532134754138143</c:v>
                </c:pt>
                <c:pt idx="3">
                  <c:v>25.627818589608108</c:v>
                </c:pt>
                <c:pt idx="4">
                  <c:v>42.604540054109933</c:v>
                </c:pt>
                <c:pt idx="5">
                  <c:v>62.17260063979473</c:v>
                </c:pt>
                <c:pt idx="6">
                  <c:v>79.641805983139207</c:v>
                </c:pt>
                <c:pt idx="7">
                  <c:v>89.553399822929677</c:v>
                </c:pt>
                <c:pt idx="8">
                  <c:v>88.393833591949658</c:v>
                </c:pt>
                <c:pt idx="9">
                  <c:v>76.588007917618114</c:v>
                </c:pt>
                <c:pt idx="10">
                  <c:v>58.250343458130857</c:v>
                </c:pt>
                <c:pt idx="11">
                  <c:v>38.889747205744129</c:v>
                </c:pt>
                <c:pt idx="12">
                  <c:v>22.791382124188466</c:v>
                </c:pt>
                <c:pt idx="13">
                  <c:v>11.724791216506055</c:v>
                </c:pt>
                <c:pt idx="14">
                  <c:v>5.2946649895592071</c:v>
                </c:pt>
                <c:pt idx="15">
                  <c:v>2.0987986059186809</c:v>
                </c:pt>
                <c:pt idx="16">
                  <c:v>0.73030111013148413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0-4938-94DC-4B9F22E2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72655"/>
        <c:axId val="1284771407"/>
      </c:scatterChart>
      <c:catAx>
        <c:axId val="128676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Penny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37007"/>
        <c:crosses val="autoZero"/>
        <c:auto val="1"/>
        <c:lblAlgn val="ctr"/>
        <c:lblOffset val="100"/>
        <c:noMultiLvlLbl val="0"/>
      </c:catAx>
      <c:valAx>
        <c:axId val="8841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Penny</a:t>
                </a:r>
                <a:r>
                  <a:rPr lang="en-US" baseline="0"/>
                  <a:t> Mass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7823"/>
        <c:crosses val="autoZero"/>
        <c:crossBetween val="between"/>
      </c:valAx>
      <c:valAx>
        <c:axId val="1284771407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Gaussian</a:t>
                </a:r>
                <a:r>
                  <a:rPr lang="en-US" baseline="0"/>
                  <a:t> Function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72655"/>
        <c:crosses val="max"/>
        <c:crossBetween val="midCat"/>
      </c:valAx>
      <c:valAx>
        <c:axId val="12847726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based on 281 pennies</a:t>
                </a:r>
              </a:p>
              <a:p>
                <a:pPr algn="l">
                  <a:defRPr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sz="12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μ: 2.501 g</a:t>
                </a:r>
              </a:p>
              <a:p>
                <a:pPr algn="l">
                  <a:defRPr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l-GR" sz="12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2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 0.028 g </a:t>
                </a:r>
              </a:p>
              <a:p>
                <a:pPr algn="l">
                  <a:defRPr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sz="12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 measured mass lies outside</a:t>
                </a:r>
                <a:r>
                  <a:rPr lang="en-US" sz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x̄</a:t>
                </a:r>
                <a:r>
                  <a:rPr lang="en-US" sz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± 3s</a:t>
                </a:r>
                <a:endParaRPr lang="en-US" sz="120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61117862730467942"/>
              <c:y val="0.81657298366305431"/>
            </c:manualLayout>
          </c:layout>
          <c:overlay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284771407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599636523337098E-2"/>
          <c:y val="0.89562255443056349"/>
          <c:w val="0.45870439536591134"/>
          <c:h val="5.0505398045146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1</xdr:row>
      <xdr:rowOff>119062</xdr:rowOff>
    </xdr:from>
    <xdr:to>
      <xdr:col>18</xdr:col>
      <xdr:colOff>571500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BF366-AA5A-401F-82F3-F32DBC76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0FC1-A5C0-4111-A3FD-4EC8FC092302}">
  <dimension ref="A1:AO286"/>
  <sheetViews>
    <sheetView topLeftCell="A249" workbookViewId="0">
      <selection activeCell="D267" sqref="D267:Z267"/>
    </sheetView>
  </sheetViews>
  <sheetFormatPr defaultRowHeight="15" x14ac:dyDescent="0.25"/>
  <cols>
    <col min="2" max="2" width="11.140625" customWidth="1"/>
    <col min="3" max="3" width="13.85546875" customWidth="1"/>
    <col min="6" max="6" width="15.85546875" customWidth="1"/>
    <col min="7" max="7" width="14.28515625" customWidth="1"/>
    <col min="8" max="8" width="14.42578125" customWidth="1"/>
    <col min="9" max="9" width="15.7109375" customWidth="1"/>
    <col min="10" max="10" width="26.7109375" customWidth="1"/>
    <col min="11" max="11" width="15.85546875" customWidth="1"/>
  </cols>
  <sheetData>
    <row r="1" spans="1:41" ht="16.5" thickBot="1" x14ac:dyDescent="0.3">
      <c r="A1" s="48" t="s">
        <v>0</v>
      </c>
      <c r="B1" s="49" t="s">
        <v>1</v>
      </c>
      <c r="C1" s="50" t="s">
        <v>2</v>
      </c>
      <c r="F1" s="12">
        <v>1983</v>
      </c>
      <c r="G1" s="13">
        <v>1984</v>
      </c>
      <c r="H1" s="13">
        <v>1985</v>
      </c>
      <c r="I1" s="13">
        <v>1986</v>
      </c>
      <c r="J1" s="13">
        <v>1987</v>
      </c>
      <c r="K1" s="13">
        <v>1988</v>
      </c>
      <c r="L1" s="13">
        <v>1989</v>
      </c>
      <c r="M1" s="13">
        <v>1990</v>
      </c>
      <c r="N1" s="13">
        <v>1991</v>
      </c>
      <c r="O1" s="13">
        <v>1992</v>
      </c>
      <c r="P1" s="13">
        <v>1993</v>
      </c>
      <c r="Q1" s="13">
        <v>1994</v>
      </c>
      <c r="R1" s="13">
        <v>1995</v>
      </c>
      <c r="S1" s="13">
        <v>1996</v>
      </c>
      <c r="T1" s="13">
        <v>1997</v>
      </c>
      <c r="U1" s="13">
        <v>1998</v>
      </c>
      <c r="V1" s="13">
        <v>1999</v>
      </c>
      <c r="W1" s="13">
        <v>2000</v>
      </c>
      <c r="X1" s="13">
        <v>2001</v>
      </c>
      <c r="Y1" s="13">
        <v>2002</v>
      </c>
      <c r="Z1" s="13">
        <v>2003</v>
      </c>
      <c r="AA1" s="13">
        <v>2004</v>
      </c>
      <c r="AB1" s="13">
        <v>2005</v>
      </c>
      <c r="AC1" s="13">
        <v>2006</v>
      </c>
      <c r="AD1" s="13">
        <v>2007</v>
      </c>
      <c r="AE1" s="13">
        <v>2008</v>
      </c>
      <c r="AF1" s="13">
        <v>2009</v>
      </c>
      <c r="AG1" s="13">
        <v>2010</v>
      </c>
      <c r="AH1" s="13">
        <v>2011</v>
      </c>
      <c r="AI1" s="13">
        <v>2012</v>
      </c>
      <c r="AJ1" s="13">
        <v>2013</v>
      </c>
      <c r="AK1" s="13">
        <v>2014</v>
      </c>
      <c r="AL1" s="13">
        <v>2015</v>
      </c>
      <c r="AM1" s="13">
        <v>2016</v>
      </c>
      <c r="AN1" s="14">
        <v>2017</v>
      </c>
    </row>
    <row r="2" spans="1:41" x14ac:dyDescent="0.25">
      <c r="A2" s="46">
        <v>1983</v>
      </c>
      <c r="B2" s="10">
        <v>2.4269502761016724</v>
      </c>
      <c r="C2" s="47" t="s">
        <v>4</v>
      </c>
      <c r="F2" s="9">
        <v>2.5181133980191954</v>
      </c>
      <c r="G2" s="10">
        <v>2.5764051291413388</v>
      </c>
      <c r="H2" s="10">
        <v>2.5371784573581087</v>
      </c>
      <c r="I2" s="10">
        <v>2.5290407042613352</v>
      </c>
      <c r="J2" s="10">
        <v>2.5146317473036239</v>
      </c>
      <c r="K2" s="10">
        <v>2.5503572891847996</v>
      </c>
      <c r="L2" s="10">
        <v>2.5241933667363763</v>
      </c>
      <c r="M2" s="10">
        <v>2.5146938997812565</v>
      </c>
      <c r="N2" s="10">
        <v>2.5440120427824642</v>
      </c>
      <c r="O2" s="10">
        <v>2.5464897026491631</v>
      </c>
      <c r="P2" s="10">
        <v>2.5393355998934806</v>
      </c>
      <c r="Q2" s="10">
        <v>2.5711456767431198</v>
      </c>
      <c r="R2" s="10">
        <v>2.5268305549269745</v>
      </c>
      <c r="S2" s="10">
        <v>2.5430315485394903</v>
      </c>
      <c r="T2" s="10">
        <v>2.5305501910748363</v>
      </c>
      <c r="U2" s="10">
        <v>2.5146286322443081</v>
      </c>
      <c r="V2" s="10">
        <v>2.5543301019102578</v>
      </c>
      <c r="W2" s="10">
        <v>2.5399246273481313</v>
      </c>
      <c r="X2" s="10">
        <v>2.5548531633814573</v>
      </c>
      <c r="Y2" s="10">
        <v>2.5432841451443058</v>
      </c>
      <c r="Z2" s="10">
        <v>2.5245658734760266</v>
      </c>
      <c r="AA2" s="10">
        <v>2.5442252341572047</v>
      </c>
      <c r="AB2" s="10">
        <v>2.5386947378655176</v>
      </c>
      <c r="AC2" s="10">
        <v>2.5299751822621301</v>
      </c>
      <c r="AD2" s="10">
        <v>2.5538947974650195</v>
      </c>
      <c r="AE2" s="10">
        <v>2.553780593808495</v>
      </c>
      <c r="AF2" s="10">
        <v>2.5818735444360703</v>
      </c>
      <c r="AG2" s="10">
        <v>2.5635237315067751</v>
      </c>
      <c r="AH2" s="10">
        <v>2.525725057823816</v>
      </c>
      <c r="AI2" s="10">
        <v>2.5291588063688795</v>
      </c>
      <c r="AJ2" s="10">
        <v>2.5582357704797429</v>
      </c>
      <c r="AK2" s="10">
        <v>2.5135736585214561</v>
      </c>
      <c r="AL2" s="10">
        <v>2.5249017069757156</v>
      </c>
      <c r="AM2" s="10">
        <v>2.5274504512018909</v>
      </c>
      <c r="AN2" s="11">
        <v>2.5146301781973199</v>
      </c>
    </row>
    <row r="3" spans="1:41" x14ac:dyDescent="0.25">
      <c r="A3" s="44">
        <v>2009</v>
      </c>
      <c r="B3" s="1">
        <v>2.4280933603975567</v>
      </c>
      <c r="C3" s="45" t="s">
        <v>4</v>
      </c>
      <c r="F3" s="3">
        <v>2.5106673223508844</v>
      </c>
      <c r="G3" s="1">
        <v>2.5232763685045203</v>
      </c>
      <c r="H3" s="1">
        <v>2.5291144986632377</v>
      </c>
      <c r="I3" s="1">
        <v>2.5288008019758976</v>
      </c>
      <c r="J3" s="1">
        <v>2.5135410377904734</v>
      </c>
      <c r="K3" s="1">
        <v>2.5486641332089404</v>
      </c>
      <c r="L3" s="1">
        <v>2.519416818239379</v>
      </c>
      <c r="M3" s="1">
        <v>2.5058129435403353</v>
      </c>
      <c r="N3" s="1">
        <v>2.5344034126653119</v>
      </c>
      <c r="O3" s="1">
        <v>2.5411998978688217</v>
      </c>
      <c r="P3" s="1">
        <v>2.5263653046511845</v>
      </c>
      <c r="Q3" s="1">
        <v>2.5276119008124502</v>
      </c>
      <c r="R3" s="1">
        <v>2.5224918737035216</v>
      </c>
      <c r="S3" s="1">
        <v>2.5264777893651189</v>
      </c>
      <c r="T3" s="1">
        <v>2.5200893756339662</v>
      </c>
      <c r="U3" s="1">
        <v>2.5146089999002559</v>
      </c>
      <c r="V3" s="1">
        <v>2.5427041202475968</v>
      </c>
      <c r="W3" s="1">
        <v>2.4976483481073908</v>
      </c>
      <c r="X3" s="1">
        <v>2.5512794073710281</v>
      </c>
      <c r="Y3" s="1">
        <v>2.5327501326115489</v>
      </c>
      <c r="Z3" s="1">
        <v>2.5164737737116849</v>
      </c>
      <c r="AA3" s="1">
        <v>2.5257470029667788</v>
      </c>
      <c r="AB3" s="1">
        <v>2.5222140566919888</v>
      </c>
      <c r="AC3" s="1">
        <v>2.4984153600569234</v>
      </c>
      <c r="AD3" s="1">
        <v>2.5407968586281484</v>
      </c>
      <c r="AE3" s="1">
        <v>2.5372275870646059</v>
      </c>
      <c r="AF3" s="1">
        <v>2.5287747695140181</v>
      </c>
      <c r="AG3" s="1">
        <v>2.5141778867096458</v>
      </c>
      <c r="AH3" s="1">
        <v>2.5195925562887753</v>
      </c>
      <c r="AI3" s="1">
        <v>2.4911512604632895</v>
      </c>
      <c r="AJ3" s="1">
        <v>2.5395829582812599</v>
      </c>
      <c r="AK3" s="1">
        <v>2.5126770217443548</v>
      </c>
      <c r="AL3" s="1">
        <v>2.5147501393970915</v>
      </c>
      <c r="AM3" s="1">
        <v>2.5205825496642111</v>
      </c>
      <c r="AN3" s="4">
        <v>2.5030371560832823</v>
      </c>
    </row>
    <row r="4" spans="1:41" x14ac:dyDescent="0.25">
      <c r="A4" s="44">
        <v>2010</v>
      </c>
      <c r="B4" s="1">
        <v>2.4369703303435277</v>
      </c>
      <c r="C4" s="45" t="s">
        <v>4</v>
      </c>
      <c r="F4" s="3">
        <v>2.4883919464840094</v>
      </c>
      <c r="G4" s="1">
        <v>2.5143754525150679</v>
      </c>
      <c r="H4" s="1">
        <v>2.5176776640867904</v>
      </c>
      <c r="I4" s="1">
        <v>2.5185878915122695</v>
      </c>
      <c r="J4" s="1">
        <v>2.5029942133651022</v>
      </c>
      <c r="K4" s="1">
        <v>2.5280330154189636</v>
      </c>
      <c r="L4" s="1">
        <v>2.513361150449068</v>
      </c>
      <c r="M4" s="1">
        <v>2.4892358904115794</v>
      </c>
      <c r="N4" s="1">
        <v>2.5325278913641465</v>
      </c>
      <c r="O4" s="1">
        <v>2.5333685567135857</v>
      </c>
      <c r="P4" s="1">
        <v>2.5102316155719628</v>
      </c>
      <c r="Q4" s="1">
        <v>2.5104520082507484</v>
      </c>
      <c r="R4" s="1">
        <v>2.5171523306754113</v>
      </c>
      <c r="S4" s="1">
        <v>2.5246348255395268</v>
      </c>
      <c r="T4" s="1">
        <v>2.5126904512663049</v>
      </c>
      <c r="U4" s="1">
        <v>2.513757447669954</v>
      </c>
      <c r="V4" s="1">
        <v>2.5396768597767831</v>
      </c>
      <c r="W4" s="1">
        <v>2.4882478359457325</v>
      </c>
      <c r="X4" s="1">
        <v>2.5100741212073938</v>
      </c>
      <c r="Y4" s="1">
        <v>2.5167145648171396</v>
      </c>
      <c r="Z4" s="1">
        <v>2.4821228626111189</v>
      </c>
      <c r="AA4" s="1">
        <v>2.5152182953903104</v>
      </c>
      <c r="AB4" s="1">
        <v>2.5036419211249674</v>
      </c>
      <c r="AC4" s="1">
        <v>2.4927326939029473</v>
      </c>
      <c r="AD4" s="1">
        <v>2.5253224320869498</v>
      </c>
      <c r="AE4" s="1">
        <v>2.5279561454014505</v>
      </c>
      <c r="AF4" s="1">
        <v>2.5193720771474983</v>
      </c>
      <c r="AG4" s="1">
        <v>2.5046750914984259</v>
      </c>
      <c r="AH4" s="1">
        <v>2.5095900927014627</v>
      </c>
      <c r="AI4" s="1">
        <v>2.4907419635581229</v>
      </c>
      <c r="AJ4" s="1">
        <v>2.5223976831776027</v>
      </c>
      <c r="AK4" s="1">
        <v>2.5112552389323377</v>
      </c>
      <c r="AL4" s="1">
        <v>2.5125800036278902</v>
      </c>
      <c r="AM4" s="1">
        <v>2.5143105581465446</v>
      </c>
      <c r="AN4" s="4">
        <v>2.4951579960665899</v>
      </c>
    </row>
    <row r="5" spans="1:41" x14ac:dyDescent="0.25">
      <c r="A5" s="44">
        <v>1985</v>
      </c>
      <c r="B5" s="1">
        <v>2.439007343003881</v>
      </c>
      <c r="C5" s="45" t="s">
        <v>3</v>
      </c>
      <c r="F5" s="3">
        <v>2.4835940861217547</v>
      </c>
      <c r="G5" s="1">
        <v>2.5130458685051571</v>
      </c>
      <c r="H5" s="1">
        <v>2.5156708235499443</v>
      </c>
      <c r="I5" s="1">
        <v>2.5185245487298578</v>
      </c>
      <c r="J5" s="1">
        <v>2.5014671818067127</v>
      </c>
      <c r="K5" s="1">
        <v>2.5152223599328103</v>
      </c>
      <c r="L5" s="1">
        <v>2.5091103446161918</v>
      </c>
      <c r="M5" s="1">
        <v>2.4789027889529751</v>
      </c>
      <c r="N5" s="1">
        <v>2.5252375252769825</v>
      </c>
      <c r="O5" s="1">
        <v>2.5188579363829162</v>
      </c>
      <c r="P5" s="1">
        <v>2.5020955940211564</v>
      </c>
      <c r="Q5" s="1">
        <v>2.5095691257465096</v>
      </c>
      <c r="R5" s="1">
        <v>2.5121020998450545</v>
      </c>
      <c r="S5" s="1">
        <v>2.5227740402166625</v>
      </c>
      <c r="T5" s="1">
        <v>2.4567127637331856</v>
      </c>
      <c r="U5" s="1">
        <v>2.5096725752695894</v>
      </c>
      <c r="V5" s="1">
        <v>2.5361479898910679</v>
      </c>
      <c r="W5" s="1">
        <v>2.485747065413304</v>
      </c>
      <c r="X5" s="1">
        <v>2.4904593558728774</v>
      </c>
      <c r="Y5" s="1">
        <v>2.5012003902053039</v>
      </c>
      <c r="Z5" s="1">
        <v>2.4731710101027633</v>
      </c>
      <c r="AA5" s="1">
        <v>2.5088458635469326</v>
      </c>
      <c r="AB5" s="1">
        <v>2.5026266572588365</v>
      </c>
      <c r="AC5" s="1">
        <v>2.4784832914785371</v>
      </c>
      <c r="AD5" s="1">
        <v>2.5252367903229476</v>
      </c>
      <c r="AE5" s="1">
        <v>2.5203923820351632</v>
      </c>
      <c r="AF5" s="1">
        <v>2.5152495102395287</v>
      </c>
      <c r="AG5" s="1">
        <v>2.5044310705232173</v>
      </c>
      <c r="AH5" s="1">
        <v>2.4982601819195738</v>
      </c>
      <c r="AI5" s="1">
        <v>2.4832045452075513</v>
      </c>
      <c r="AJ5" s="1">
        <v>2.5127812848622133</v>
      </c>
      <c r="AK5" s="1">
        <v>2.4899476371362765</v>
      </c>
      <c r="AL5" s="1">
        <v>2.5018151534407203</v>
      </c>
      <c r="AM5" s="1">
        <v>2.4968970287664161</v>
      </c>
      <c r="AN5" s="4">
        <v>2.4848257137564969</v>
      </c>
    </row>
    <row r="6" spans="1:41" x14ac:dyDescent="0.25">
      <c r="A6" s="44">
        <v>2017</v>
      </c>
      <c r="B6" s="1">
        <v>2.4391401636322176</v>
      </c>
      <c r="C6" s="45" t="s">
        <v>4</v>
      </c>
      <c r="F6" s="3">
        <v>2.4785610418124793</v>
      </c>
      <c r="G6" s="1">
        <v>2.5076233539609851</v>
      </c>
      <c r="H6" s="1">
        <v>2.5081833323502796</v>
      </c>
      <c r="I6" s="1">
        <v>2.4876368700251028</v>
      </c>
      <c r="J6" s="1">
        <v>2.4479967429694072</v>
      </c>
      <c r="K6" s="1">
        <v>2.5114064867091552</v>
      </c>
      <c r="L6" s="1">
        <v>2.5060018480024189</v>
      </c>
      <c r="M6" s="1">
        <v>2.4557425001712634</v>
      </c>
      <c r="N6" s="1">
        <v>2.522722540901178</v>
      </c>
      <c r="O6" s="1">
        <v>2.5185453270216738</v>
      </c>
      <c r="P6" s="1">
        <v>2.4987772988085855</v>
      </c>
      <c r="Q6" s="1">
        <v>2.4877776995274425</v>
      </c>
      <c r="R6" s="1">
        <v>2.5059821233199644</v>
      </c>
      <c r="S6" s="1">
        <v>2.4980849653658193</v>
      </c>
      <c r="T6" s="2"/>
      <c r="U6" s="1">
        <v>2.4995075623343617</v>
      </c>
      <c r="V6" s="1">
        <v>2.5343935284449546</v>
      </c>
      <c r="W6" s="1">
        <v>2.4411906369089231</v>
      </c>
      <c r="X6" s="1">
        <v>2.4848588390462276</v>
      </c>
      <c r="Y6" s="1">
        <v>2.4956698031865923</v>
      </c>
      <c r="Z6" s="1">
        <v>2.472525502903733</v>
      </c>
      <c r="AA6" s="1">
        <v>2.4942538882988101</v>
      </c>
      <c r="AB6" s="1">
        <v>2.4742537832663301</v>
      </c>
      <c r="AC6" s="2"/>
      <c r="AD6" s="1">
        <v>2.523004620073892</v>
      </c>
      <c r="AE6" s="1">
        <v>2.4850812601619521</v>
      </c>
      <c r="AF6" s="1">
        <v>2.5119448061473135</v>
      </c>
      <c r="AG6" s="1">
        <v>2.4948589515050275</v>
      </c>
      <c r="AH6" s="1">
        <v>2.4957883657835422</v>
      </c>
      <c r="AI6" s="1">
        <v>2.4539948656090274</v>
      </c>
      <c r="AJ6" s="1">
        <v>2.5096555029445216</v>
      </c>
      <c r="AK6" s="1">
        <v>2.4777297479699936</v>
      </c>
      <c r="AL6" s="1">
        <v>2.4964243884696402</v>
      </c>
      <c r="AM6" s="1">
        <v>2.4953548821590945</v>
      </c>
      <c r="AN6" s="4">
        <v>2.4840523035365343</v>
      </c>
    </row>
    <row r="7" spans="1:41" x14ac:dyDescent="0.25">
      <c r="A7" s="44">
        <v>1990</v>
      </c>
      <c r="B7" s="1">
        <v>2.4396184256480011</v>
      </c>
      <c r="C7" s="45" t="s">
        <v>3</v>
      </c>
      <c r="F7" s="3">
        <v>2.4269502761016724</v>
      </c>
      <c r="G7" s="1">
        <v>2.5003891343515088</v>
      </c>
      <c r="H7" s="1">
        <v>2.4973772444463371</v>
      </c>
      <c r="I7" s="1">
        <v>2.4736881434565579</v>
      </c>
      <c r="J7" s="2"/>
      <c r="K7" s="1">
        <v>2.5079317877247229</v>
      </c>
      <c r="L7" s="1">
        <v>2.4975690372198556</v>
      </c>
      <c r="M7" s="1">
        <v>2.4418316084176799</v>
      </c>
      <c r="N7" s="1">
        <v>2.5194154213131914</v>
      </c>
      <c r="O7" s="1">
        <v>2.5062287595631729</v>
      </c>
      <c r="P7" s="1">
        <v>2.4946000103845978</v>
      </c>
      <c r="Q7" s="1">
        <v>2.4829849064968408</v>
      </c>
      <c r="R7" s="1">
        <v>2.4788753229925975</v>
      </c>
      <c r="S7" s="1">
        <v>2.4859159608076724</v>
      </c>
      <c r="T7" s="2"/>
      <c r="U7" s="1">
        <v>2.4721795681297336</v>
      </c>
      <c r="V7" s="1">
        <v>2.5200627174027099</v>
      </c>
      <c r="W7" s="2"/>
      <c r="X7" s="1">
        <v>2.475056054788217</v>
      </c>
      <c r="Y7" s="1">
        <v>2.4714608897273069</v>
      </c>
      <c r="Z7" s="2"/>
      <c r="AA7" s="1">
        <v>2.4938757849558701</v>
      </c>
      <c r="AB7" s="1">
        <v>2.468281885093992</v>
      </c>
      <c r="AC7" s="2"/>
      <c r="AD7" s="1">
        <v>2.5188313984772734</v>
      </c>
      <c r="AE7" s="1">
        <v>2.4808219440779609</v>
      </c>
      <c r="AF7" s="1">
        <v>2.4850935324253127</v>
      </c>
      <c r="AG7" s="1">
        <v>2.4770453520946742</v>
      </c>
      <c r="AH7" s="1">
        <v>2.4904140661311387</v>
      </c>
      <c r="AI7" s="1">
        <v>2.4498115962991229</v>
      </c>
      <c r="AJ7" s="1">
        <v>2.5034873834940803</v>
      </c>
      <c r="AK7" s="1">
        <v>2.472578713284018</v>
      </c>
      <c r="AL7" s="1">
        <v>2.4943273929527003</v>
      </c>
      <c r="AM7" s="1">
        <v>2.4944187873823762</v>
      </c>
      <c r="AN7" s="4">
        <v>2.4816997612750096</v>
      </c>
    </row>
    <row r="8" spans="1:41" x14ac:dyDescent="0.25">
      <c r="A8" s="44">
        <v>2000</v>
      </c>
      <c r="B8" s="1">
        <v>2.4411906369089231</v>
      </c>
      <c r="C8" s="45" t="s">
        <v>3</v>
      </c>
      <c r="F8" s="5"/>
      <c r="G8" s="1">
        <v>2.4849469550792618</v>
      </c>
      <c r="H8" s="1">
        <v>2.4972964982624948</v>
      </c>
      <c r="I8" s="1">
        <v>2.4685496570601906</v>
      </c>
      <c r="J8" s="2"/>
      <c r="K8" s="1">
        <v>2.507466365812089</v>
      </c>
      <c r="L8" s="1">
        <v>2.490343658673178</v>
      </c>
      <c r="M8" s="1">
        <v>2.4396184256480011</v>
      </c>
      <c r="N8" s="1">
        <v>2.513391006752431</v>
      </c>
      <c r="O8" s="1">
        <v>2.5028526169660616</v>
      </c>
      <c r="P8" s="1">
        <v>2.4656778519529845</v>
      </c>
      <c r="Q8" s="1">
        <v>2.4798606354703359</v>
      </c>
      <c r="R8" s="1">
        <v>2.4721241207379956</v>
      </c>
      <c r="S8" s="1">
        <v>2.48563236309132</v>
      </c>
      <c r="T8" s="2"/>
      <c r="U8" s="1">
        <v>2.4510373760502429</v>
      </c>
      <c r="V8" s="1">
        <v>2.5163582774454953</v>
      </c>
      <c r="W8" s="2"/>
      <c r="X8" s="2"/>
      <c r="Y8" s="2"/>
      <c r="Z8" s="2"/>
      <c r="AA8" s="1">
        <v>2.4925884417467401</v>
      </c>
      <c r="AB8" s="1">
        <v>2.4547998986045267</v>
      </c>
      <c r="AC8" s="2"/>
      <c r="AD8" s="1">
        <v>2.5114965179315747</v>
      </c>
      <c r="AE8" s="1">
        <v>2.477565371530702</v>
      </c>
      <c r="AF8" s="1">
        <v>2.4754336502795673</v>
      </c>
      <c r="AG8" s="1">
        <v>2.4369703303435277</v>
      </c>
      <c r="AH8" s="1">
        <v>2.4847407007348234</v>
      </c>
      <c r="AI8" s="2"/>
      <c r="AJ8" s="1">
        <v>2.5031721469798969</v>
      </c>
      <c r="AK8" s="1">
        <v>2.4693766365115946</v>
      </c>
      <c r="AL8" s="1">
        <v>2.4918096482504937</v>
      </c>
      <c r="AM8" s="1">
        <v>2.4644269275077288</v>
      </c>
      <c r="AN8" s="4">
        <v>2.470328410547264</v>
      </c>
    </row>
    <row r="9" spans="1:41" x14ac:dyDescent="0.25">
      <c r="A9" s="44">
        <v>1990</v>
      </c>
      <c r="B9" s="1">
        <v>2.4418316084176799</v>
      </c>
      <c r="C9" s="45" t="s">
        <v>3</v>
      </c>
      <c r="F9" s="5"/>
      <c r="G9" s="1">
        <v>2.4801652837589283</v>
      </c>
      <c r="H9" s="1">
        <v>2.4956018387133185</v>
      </c>
      <c r="I9" s="2"/>
      <c r="J9" s="2"/>
      <c r="K9" s="1">
        <v>2.4567754820993137</v>
      </c>
      <c r="L9" s="1">
        <v>2.4888407730747435</v>
      </c>
      <c r="M9" s="2"/>
      <c r="N9" s="1">
        <v>2.4988459337584614</v>
      </c>
      <c r="O9" s="1">
        <v>2.4928864927787089</v>
      </c>
      <c r="P9" s="2"/>
      <c r="Q9" s="1">
        <v>2.4796211776754222</v>
      </c>
      <c r="R9" s="1">
        <v>2.4488716457230084</v>
      </c>
      <c r="S9" s="1">
        <v>2.4764640536430269</v>
      </c>
      <c r="T9" s="2"/>
      <c r="U9" s="2"/>
      <c r="V9" s="1">
        <v>2.5079902855757248</v>
      </c>
      <c r="W9" s="2"/>
      <c r="X9" s="2"/>
      <c r="Y9" s="2"/>
      <c r="Z9" s="2"/>
      <c r="AA9" s="1">
        <v>2.4919226219221526</v>
      </c>
      <c r="AB9" s="2"/>
      <c r="AC9" s="2"/>
      <c r="AD9" s="1">
        <v>2.5013830907459789</v>
      </c>
      <c r="AE9" s="1">
        <v>2.4771117521873647</v>
      </c>
      <c r="AF9" s="1">
        <v>2.4726386553087747</v>
      </c>
      <c r="AG9" s="2"/>
      <c r="AH9" s="1">
        <v>2.4835275073324148</v>
      </c>
      <c r="AI9" s="2"/>
      <c r="AJ9" s="1">
        <v>2.4942609130044753</v>
      </c>
      <c r="AK9" s="2"/>
      <c r="AL9" s="1">
        <v>2.4730383554173101</v>
      </c>
      <c r="AM9" s="2"/>
      <c r="AN9" s="4">
        <v>2.4476529957295354</v>
      </c>
    </row>
    <row r="10" spans="1:41" x14ac:dyDescent="0.25">
      <c r="A10" s="44">
        <v>2009</v>
      </c>
      <c r="B10" s="1">
        <v>2.4469332629616152</v>
      </c>
      <c r="C10" s="45" t="s">
        <v>4</v>
      </c>
      <c r="F10" s="5"/>
      <c r="G10" s="1">
        <v>2.4769928029812309</v>
      </c>
      <c r="H10" s="1">
        <v>2.4938181167566973</v>
      </c>
      <c r="I10" s="2"/>
      <c r="J10" s="2"/>
      <c r="K10" s="1">
        <v>2.4553161839974833</v>
      </c>
      <c r="L10" s="2"/>
      <c r="M10" s="2"/>
      <c r="N10" s="1">
        <v>2.4966488188432869</v>
      </c>
      <c r="O10" s="1">
        <v>2.4623022406740933</v>
      </c>
      <c r="P10" s="2"/>
      <c r="Q10" s="1">
        <v>2.4781753755827141</v>
      </c>
      <c r="R10" s="2"/>
      <c r="S10" s="1">
        <v>2.470180722590154</v>
      </c>
      <c r="T10" s="2"/>
      <c r="U10" s="2"/>
      <c r="V10" s="1">
        <v>2.5027113820585436</v>
      </c>
      <c r="W10" s="2"/>
      <c r="X10" s="2"/>
      <c r="Y10" s="2"/>
      <c r="Z10" s="2"/>
      <c r="AA10" s="1">
        <v>2.4883979772213616</v>
      </c>
      <c r="AB10" s="2"/>
      <c r="AC10" s="2"/>
      <c r="AD10" s="1">
        <v>2.4953193630609154</v>
      </c>
      <c r="AE10" s="1">
        <v>2.4763343901828474</v>
      </c>
      <c r="AF10" s="1">
        <v>2.4469332629616152</v>
      </c>
      <c r="AG10" s="2"/>
      <c r="AH10" s="2"/>
      <c r="AI10" s="2"/>
      <c r="AJ10" s="1">
        <v>2.4853274476546003</v>
      </c>
      <c r="AK10" s="2"/>
      <c r="AL10" s="2"/>
      <c r="AM10" s="2"/>
      <c r="AN10" s="4">
        <v>2.4391401636322176</v>
      </c>
    </row>
    <row r="11" spans="1:41" x14ac:dyDescent="0.25">
      <c r="A11" s="44">
        <v>2017</v>
      </c>
      <c r="B11" s="1">
        <v>2.4476529957295354</v>
      </c>
      <c r="C11" s="45" t="s">
        <v>3</v>
      </c>
      <c r="F11" s="5"/>
      <c r="G11" s="2"/>
      <c r="H11" s="1">
        <v>2.439007343003881</v>
      </c>
      <c r="I11" s="2"/>
      <c r="J11" s="2"/>
      <c r="K11" s="1">
        <v>2.4492472164274366</v>
      </c>
      <c r="L11" s="2"/>
      <c r="M11" s="2"/>
      <c r="N11" s="1">
        <v>2.48962478745913</v>
      </c>
      <c r="O11" s="1">
        <v>2.4570747819586067</v>
      </c>
      <c r="P11" s="2"/>
      <c r="Q11" s="1">
        <v>2.4736428749099377</v>
      </c>
      <c r="R11" s="2"/>
      <c r="S11" s="2"/>
      <c r="T11" s="2"/>
      <c r="U11" s="2"/>
      <c r="V11" s="1">
        <v>2.4961335279392345</v>
      </c>
      <c r="W11" s="2"/>
      <c r="X11" s="2"/>
      <c r="Y11" s="2"/>
      <c r="Z11" s="2"/>
      <c r="AA11" s="1">
        <v>2.4758506039222699</v>
      </c>
      <c r="AB11" s="2"/>
      <c r="AC11" s="2"/>
      <c r="AD11" s="1">
        <v>2.4933266513484358</v>
      </c>
      <c r="AE11" s="1">
        <v>2.4641882450357784</v>
      </c>
      <c r="AF11" s="1">
        <v>2.4280933603975567</v>
      </c>
      <c r="AG11" s="2"/>
      <c r="AH11" s="2"/>
      <c r="AI11" s="2"/>
      <c r="AJ11" s="1">
        <v>2.481920562034345</v>
      </c>
      <c r="AK11" s="2"/>
      <c r="AL11" s="2"/>
      <c r="AM11" s="2"/>
      <c r="AN11" s="6"/>
    </row>
    <row r="12" spans="1:41" x14ac:dyDescent="0.25">
      <c r="A12" s="44">
        <v>1987</v>
      </c>
      <c r="B12" s="1">
        <v>2.4479967429694072</v>
      </c>
      <c r="C12" s="45" t="s">
        <v>4</v>
      </c>
      <c r="F12" s="5"/>
      <c r="G12" s="2"/>
      <c r="H12" s="2"/>
      <c r="I12" s="2"/>
      <c r="J12" s="2"/>
      <c r="K12" s="2"/>
      <c r="L12" s="2"/>
      <c r="M12" s="2"/>
      <c r="N12" s="1">
        <v>2.48571301455793</v>
      </c>
      <c r="O12" s="2"/>
      <c r="P12" s="2"/>
      <c r="Q12" s="1">
        <v>2.4708151557654148</v>
      </c>
      <c r="R12" s="2"/>
      <c r="S12" s="2"/>
      <c r="T12" s="2"/>
      <c r="U12" s="2"/>
      <c r="V12" s="1">
        <v>2.4925827786788992</v>
      </c>
      <c r="W12" s="2"/>
      <c r="X12" s="2"/>
      <c r="Y12" s="2"/>
      <c r="Z12" s="2"/>
      <c r="AA12" s="1">
        <v>2.4655990536831407</v>
      </c>
      <c r="AB12" s="2"/>
      <c r="AC12" s="2"/>
      <c r="AD12" s="1">
        <v>2.485932977942177</v>
      </c>
      <c r="AE12" s="2"/>
      <c r="AF12" s="2"/>
      <c r="AG12" s="2"/>
      <c r="AH12" s="2"/>
      <c r="AI12" s="2"/>
      <c r="AJ12" s="1">
        <v>2.4732579181070511</v>
      </c>
      <c r="AK12" s="2"/>
      <c r="AL12" s="2"/>
      <c r="AM12" s="2"/>
      <c r="AN12" s="6"/>
    </row>
    <row r="13" spans="1:41" x14ac:dyDescent="0.25">
      <c r="A13" s="44">
        <v>1995</v>
      </c>
      <c r="B13" s="1">
        <v>2.4488716457230084</v>
      </c>
      <c r="C13" s="45" t="s">
        <v>3</v>
      </c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1">
        <v>2.4613156229018669</v>
      </c>
      <c r="R13" s="2"/>
      <c r="S13" s="2"/>
      <c r="T13" s="2"/>
      <c r="U13" s="2"/>
      <c r="V13" s="1">
        <v>2.4892778589257043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"/>
    </row>
    <row r="14" spans="1:41" ht="15.75" thickBot="1" x14ac:dyDescent="0.3">
      <c r="A14" s="44">
        <v>1988</v>
      </c>
      <c r="B14" s="1">
        <v>2.4492472164274366</v>
      </c>
      <c r="C14" s="45" t="s">
        <v>4</v>
      </c>
      <c r="E14" s="36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>
        <v>2.4709698772712261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8"/>
    </row>
    <row r="15" spans="1:41" ht="16.5" thickTop="1" thickBot="1" x14ac:dyDescent="0.3">
      <c r="A15" s="44">
        <v>2012</v>
      </c>
      <c r="B15" s="1">
        <v>2.4498115962991229</v>
      </c>
      <c r="C15" s="45" t="s">
        <v>4</v>
      </c>
      <c r="E15" s="26" t="s">
        <v>5</v>
      </c>
      <c r="F15" s="33">
        <f>COUNT(F2:F14)</f>
        <v>6</v>
      </c>
      <c r="G15" s="34">
        <f t="shared" ref="G15:AN15" si="0">COUNT(G2:G14)</f>
        <v>9</v>
      </c>
      <c r="H15" s="34">
        <f t="shared" si="0"/>
        <v>10</v>
      </c>
      <c r="I15" s="34">
        <f t="shared" si="0"/>
        <v>7</v>
      </c>
      <c r="J15" s="34">
        <f t="shared" si="0"/>
        <v>5</v>
      </c>
      <c r="K15" s="34">
        <f t="shared" si="0"/>
        <v>10</v>
      </c>
      <c r="L15" s="34">
        <f t="shared" si="0"/>
        <v>8</v>
      </c>
      <c r="M15" s="34">
        <f t="shared" si="0"/>
        <v>7</v>
      </c>
      <c r="N15" s="34">
        <f t="shared" si="0"/>
        <v>11</v>
      </c>
      <c r="O15" s="34">
        <f t="shared" si="0"/>
        <v>10</v>
      </c>
      <c r="P15" s="34">
        <f t="shared" si="0"/>
        <v>7</v>
      </c>
      <c r="Q15" s="34">
        <f t="shared" si="0"/>
        <v>12</v>
      </c>
      <c r="R15" s="34">
        <f t="shared" si="0"/>
        <v>8</v>
      </c>
      <c r="S15" s="34">
        <f t="shared" si="0"/>
        <v>9</v>
      </c>
      <c r="T15" s="34">
        <f t="shared" si="0"/>
        <v>4</v>
      </c>
      <c r="U15" s="34">
        <f t="shared" si="0"/>
        <v>7</v>
      </c>
      <c r="V15" s="34">
        <f t="shared" si="0"/>
        <v>13</v>
      </c>
      <c r="W15" s="34">
        <f t="shared" si="0"/>
        <v>5</v>
      </c>
      <c r="X15" s="34">
        <f t="shared" si="0"/>
        <v>6</v>
      </c>
      <c r="Y15" s="34">
        <f t="shared" si="0"/>
        <v>6</v>
      </c>
      <c r="Z15" s="34">
        <f t="shared" si="0"/>
        <v>5</v>
      </c>
      <c r="AA15" s="34">
        <f t="shared" si="0"/>
        <v>11</v>
      </c>
      <c r="AB15" s="34">
        <f t="shared" si="0"/>
        <v>7</v>
      </c>
      <c r="AC15" s="34">
        <f t="shared" si="0"/>
        <v>4</v>
      </c>
      <c r="AD15" s="34">
        <f t="shared" si="0"/>
        <v>11</v>
      </c>
      <c r="AE15" s="34">
        <f t="shared" si="0"/>
        <v>10</v>
      </c>
      <c r="AF15" s="34">
        <f t="shared" si="0"/>
        <v>10</v>
      </c>
      <c r="AG15" s="34">
        <f t="shared" si="0"/>
        <v>7</v>
      </c>
      <c r="AH15" s="34">
        <f t="shared" si="0"/>
        <v>8</v>
      </c>
      <c r="AI15" s="34">
        <f t="shared" si="0"/>
        <v>6</v>
      </c>
      <c r="AJ15" s="34">
        <f t="shared" si="0"/>
        <v>11</v>
      </c>
      <c r="AK15" s="34">
        <f t="shared" si="0"/>
        <v>7</v>
      </c>
      <c r="AL15" s="34">
        <f t="shared" si="0"/>
        <v>8</v>
      </c>
      <c r="AM15" s="34">
        <f t="shared" si="0"/>
        <v>7</v>
      </c>
      <c r="AN15" s="35">
        <f t="shared" si="0"/>
        <v>9</v>
      </c>
    </row>
    <row r="16" spans="1:41" ht="15.75" thickBot="1" x14ac:dyDescent="0.3">
      <c r="A16" s="44">
        <v>1998</v>
      </c>
      <c r="B16" s="1">
        <v>2.4510373760502429</v>
      </c>
      <c r="C16" s="45" t="s">
        <v>3</v>
      </c>
      <c r="E16" s="25" t="s">
        <v>6</v>
      </c>
      <c r="F16" s="30">
        <f>AVERAGE(F2:F14)</f>
        <v>2.4843796784816661</v>
      </c>
      <c r="G16" s="31">
        <f t="shared" ref="G16:AN16" si="1">AVERAGE(G2:G14)</f>
        <v>2.5085800387553334</v>
      </c>
      <c r="H16" s="31">
        <f t="shared" si="1"/>
        <v>2.5030925817191085</v>
      </c>
      <c r="I16" s="31">
        <f t="shared" si="1"/>
        <v>2.5035469452887447</v>
      </c>
      <c r="J16" s="31">
        <f t="shared" si="1"/>
        <v>2.4961261846470637</v>
      </c>
      <c r="K16" s="31">
        <f t="shared" si="1"/>
        <v>2.5030420320515714</v>
      </c>
      <c r="L16" s="31">
        <f t="shared" si="1"/>
        <v>2.5061046246264009</v>
      </c>
      <c r="M16" s="31">
        <f t="shared" si="1"/>
        <v>2.4751197224175843</v>
      </c>
      <c r="N16" s="31">
        <f t="shared" si="1"/>
        <v>2.5147765814249556</v>
      </c>
      <c r="O16" s="31">
        <f t="shared" si="1"/>
        <v>2.5079806312576802</v>
      </c>
      <c r="P16" s="31">
        <f t="shared" si="1"/>
        <v>2.5052976107548504</v>
      </c>
      <c r="Q16" s="31">
        <f t="shared" si="1"/>
        <v>2.4944143466569004</v>
      </c>
      <c r="R16" s="31">
        <f t="shared" si="1"/>
        <v>2.498053758990566</v>
      </c>
      <c r="S16" s="31">
        <f t="shared" si="1"/>
        <v>2.5036884743509771</v>
      </c>
      <c r="T16" s="31">
        <f t="shared" si="1"/>
        <v>2.5050106954270737</v>
      </c>
      <c r="U16" s="31">
        <f t="shared" si="1"/>
        <v>2.4964845945140639</v>
      </c>
      <c r="V16" s="31">
        <f t="shared" si="1"/>
        <v>2.515641485043707</v>
      </c>
      <c r="W16" s="31">
        <f t="shared" si="1"/>
        <v>2.4905517027446962</v>
      </c>
      <c r="X16" s="31">
        <f t="shared" si="1"/>
        <v>2.5110968236112003</v>
      </c>
      <c r="Y16" s="31">
        <f t="shared" si="1"/>
        <v>2.5101799876153663</v>
      </c>
      <c r="Z16" s="31">
        <f t="shared" si="1"/>
        <v>2.4937718045610651</v>
      </c>
      <c r="AA16" s="31">
        <f t="shared" si="1"/>
        <v>2.4996840698010527</v>
      </c>
      <c r="AB16" s="31">
        <f t="shared" si="1"/>
        <v>2.494930419986594</v>
      </c>
      <c r="AC16" s="31">
        <f t="shared" si="1"/>
        <v>2.4999016319251348</v>
      </c>
      <c r="AD16" s="31">
        <f t="shared" si="1"/>
        <v>2.5158677725530283</v>
      </c>
      <c r="AE16" s="31">
        <f t="shared" si="1"/>
        <v>2.5000459671486319</v>
      </c>
      <c r="AF16" s="31">
        <f t="shared" si="1"/>
        <v>2.4965407168857254</v>
      </c>
      <c r="AG16" s="31">
        <f t="shared" si="1"/>
        <v>2.499383202025899</v>
      </c>
      <c r="AH16" s="31">
        <f t="shared" si="1"/>
        <v>2.5009548160894433</v>
      </c>
      <c r="AI16" s="31">
        <f t="shared" si="1"/>
        <v>2.4830105062509991</v>
      </c>
      <c r="AJ16" s="31">
        <f t="shared" si="1"/>
        <v>2.5076435973654356</v>
      </c>
      <c r="AK16" s="31">
        <f t="shared" si="1"/>
        <v>2.492448379157147</v>
      </c>
      <c r="AL16" s="31">
        <f t="shared" si="1"/>
        <v>2.5012058485664452</v>
      </c>
      <c r="AM16" s="31">
        <f t="shared" si="1"/>
        <v>2.5019201692611799</v>
      </c>
      <c r="AN16" s="32">
        <f t="shared" si="1"/>
        <v>2.4800582976471386</v>
      </c>
      <c r="AO16" s="37"/>
    </row>
    <row r="17" spans="1:40" ht="15.75" thickBot="1" x14ac:dyDescent="0.3">
      <c r="A17" s="44">
        <v>2012</v>
      </c>
      <c r="B17" s="1">
        <v>2.4539948656090274</v>
      </c>
      <c r="C17" s="45" t="s">
        <v>3</v>
      </c>
      <c r="E17" s="26" t="s">
        <v>7</v>
      </c>
      <c r="F17" s="27">
        <f>_xlfn.STDEV.S(F2:F14)</f>
        <v>3.2179845538228911E-2</v>
      </c>
      <c r="G17" s="28">
        <f t="shared" ref="G17:AN17" si="2">_xlfn.STDEV.S(G2:G14)</f>
        <v>3.0210585934632599E-2</v>
      </c>
      <c r="H17" s="28">
        <f t="shared" si="2"/>
        <v>2.6979712609916939E-2</v>
      </c>
      <c r="I17" s="28">
        <f t="shared" si="2"/>
        <v>2.6165296410089484E-2</v>
      </c>
      <c r="J17" s="28">
        <f t="shared" si="2"/>
        <v>2.7558447818121608E-2</v>
      </c>
      <c r="K17" s="28">
        <f t="shared" si="2"/>
        <v>3.7295665901084928E-2</v>
      </c>
      <c r="L17" s="28">
        <f t="shared" si="2"/>
        <v>1.3013312102657494E-2</v>
      </c>
      <c r="M17" s="28">
        <f t="shared" si="2"/>
        <v>3.0181905385300321E-2</v>
      </c>
      <c r="N17" s="28">
        <f t="shared" si="2"/>
        <v>1.9521134574764371E-2</v>
      </c>
      <c r="O17" s="28">
        <f t="shared" si="2"/>
        <v>3.0543344495145824E-2</v>
      </c>
      <c r="P17" s="28">
        <f t="shared" si="2"/>
        <v>2.3677373708829937E-2</v>
      </c>
      <c r="Q17" s="28">
        <f t="shared" si="2"/>
        <v>3.079194054486338E-2</v>
      </c>
      <c r="R17" s="28">
        <f t="shared" si="2"/>
        <v>2.8054372029772616E-2</v>
      </c>
      <c r="S17" s="28">
        <f t="shared" si="2"/>
        <v>2.5998706778673001E-2</v>
      </c>
      <c r="T17" s="28">
        <f t="shared" si="2"/>
        <v>3.3021716543215916E-2</v>
      </c>
      <c r="U17" s="28">
        <f t="shared" si="2"/>
        <v>2.5150536032711869E-2</v>
      </c>
      <c r="V17" s="28">
        <f t="shared" si="2"/>
        <v>2.4879204111506455E-2</v>
      </c>
      <c r="W17" s="28">
        <f t="shared" si="2"/>
        <v>3.5188617555459031E-2</v>
      </c>
      <c r="X17" s="28">
        <f t="shared" si="2"/>
        <v>3.4477752693429113E-2</v>
      </c>
      <c r="Y17" s="28">
        <f t="shared" si="2"/>
        <v>2.6223442005672871E-2</v>
      </c>
      <c r="Z17" s="28">
        <f t="shared" si="2"/>
        <v>2.4875439687751539E-2</v>
      </c>
      <c r="AA17" s="28">
        <f t="shared" si="2"/>
        <v>2.2404133093306095E-2</v>
      </c>
      <c r="AB17" s="28">
        <f t="shared" si="2"/>
        <v>3.0394520163714057E-2</v>
      </c>
      <c r="AC17" s="28">
        <f t="shared" si="2"/>
        <v>2.1731439696059094E-2</v>
      </c>
      <c r="AD17" s="28">
        <f t="shared" si="2"/>
        <v>2.0880004282698032E-2</v>
      </c>
      <c r="AE17" s="28">
        <f t="shared" si="2"/>
        <v>3.1509634578547073E-2</v>
      </c>
      <c r="AF17" s="28">
        <f t="shared" si="2"/>
        <v>4.4376040167069912E-2</v>
      </c>
      <c r="AG17" s="28">
        <f t="shared" si="2"/>
        <v>3.8299674109797073E-2</v>
      </c>
      <c r="AH17" s="28">
        <f t="shared" si="2"/>
        <v>1.5798587353147105E-2</v>
      </c>
      <c r="AI17" s="28">
        <f t="shared" si="2"/>
        <v>2.8982151714392237E-2</v>
      </c>
      <c r="AJ17" s="28">
        <f t="shared" si="2"/>
        <v>2.5271014318359163E-2</v>
      </c>
      <c r="AK17" s="28">
        <f t="shared" si="2"/>
        <v>1.9829162568615829E-2</v>
      </c>
      <c r="AL17" s="28">
        <f t="shared" si="2"/>
        <v>1.6153530965707895E-2</v>
      </c>
      <c r="AM17" s="28">
        <f t="shared" si="2"/>
        <v>2.1150060352347001E-2</v>
      </c>
      <c r="AN17" s="29">
        <f t="shared" si="2"/>
        <v>2.4524697962000956E-2</v>
      </c>
    </row>
    <row r="18" spans="1:40" ht="15.75" thickBot="1" x14ac:dyDescent="0.3">
      <c r="A18" s="44">
        <v>2005</v>
      </c>
      <c r="B18" s="1">
        <v>2.4547998986045267</v>
      </c>
      <c r="C18" s="45" t="s">
        <v>4</v>
      </c>
    </row>
    <row r="19" spans="1:40" ht="44.25" customHeight="1" thickBot="1" x14ac:dyDescent="0.3">
      <c r="A19" s="44">
        <v>1988</v>
      </c>
      <c r="B19" s="1">
        <v>2.4553161839974833</v>
      </c>
      <c r="C19" s="45" t="s">
        <v>3</v>
      </c>
      <c r="F19" s="43"/>
      <c r="G19" s="40" t="s">
        <v>0</v>
      </c>
      <c r="H19" s="39" t="s">
        <v>9</v>
      </c>
    </row>
    <row r="20" spans="1:40" ht="26.25" customHeight="1" x14ac:dyDescent="0.25">
      <c r="A20" s="44">
        <v>1990</v>
      </c>
      <c r="B20" s="1">
        <v>2.4557425001712634</v>
      </c>
      <c r="C20" s="45" t="s">
        <v>3</v>
      </c>
      <c r="F20" s="41" t="s">
        <v>10</v>
      </c>
      <c r="G20" s="23">
        <v>2007</v>
      </c>
      <c r="H20" s="24">
        <f>_xlfn.CONFIDENCE.T(0.05,AD17,AD15)</f>
        <v>1.4027377744750548E-2</v>
      </c>
    </row>
    <row r="21" spans="1:40" ht="25.5" customHeight="1" thickBot="1" x14ac:dyDescent="0.3">
      <c r="A21" s="44">
        <v>1997</v>
      </c>
      <c r="B21" s="1">
        <v>2.4567127637331856</v>
      </c>
      <c r="C21" s="45" t="s">
        <v>3</v>
      </c>
      <c r="F21" s="38" t="s">
        <v>11</v>
      </c>
      <c r="G21" s="7">
        <v>1994</v>
      </c>
      <c r="H21" s="8">
        <f>_xlfn.CONFIDENCE.T(0.05,Q17,Q15)</f>
        <v>1.9564265636293487E-2</v>
      </c>
    </row>
    <row r="22" spans="1:40" ht="15.75" thickBot="1" x14ac:dyDescent="0.3">
      <c r="A22" s="44">
        <v>1988</v>
      </c>
      <c r="B22" s="1">
        <v>2.4567754820993137</v>
      </c>
      <c r="C22" s="45" t="s">
        <v>4</v>
      </c>
    </row>
    <row r="23" spans="1:40" ht="15.75" x14ac:dyDescent="0.25">
      <c r="A23" s="44">
        <v>1992</v>
      </c>
      <c r="B23" s="1">
        <v>2.4570747819586067</v>
      </c>
      <c r="C23" s="45" t="s">
        <v>3</v>
      </c>
      <c r="F23" s="51" t="s">
        <v>3</v>
      </c>
      <c r="G23" s="52" t="s">
        <v>4</v>
      </c>
      <c r="I23" s="67" t="s">
        <v>13</v>
      </c>
      <c r="J23" s="74"/>
      <c r="K23" s="75"/>
    </row>
    <row r="24" spans="1:40" ht="15.75" thickBot="1" x14ac:dyDescent="0.3">
      <c r="A24" s="44">
        <v>1994</v>
      </c>
      <c r="B24" s="1">
        <v>2.4613156229018669</v>
      </c>
      <c r="C24" s="45" t="s">
        <v>3</v>
      </c>
      <c r="F24" s="3">
        <v>2.439007343003881</v>
      </c>
      <c r="G24" s="4">
        <v>2.4269502761016724</v>
      </c>
      <c r="I24" s="66"/>
      <c r="J24" s="42"/>
      <c r="K24" s="76"/>
    </row>
    <row r="25" spans="1:40" x14ac:dyDescent="0.25">
      <c r="A25" s="44">
        <v>1992</v>
      </c>
      <c r="B25" s="1">
        <v>2.4623022406740933</v>
      </c>
      <c r="C25" s="45" t="s">
        <v>4</v>
      </c>
      <c r="F25" s="3">
        <v>2.4396184256480011</v>
      </c>
      <c r="G25" s="4">
        <v>2.4280933603975567</v>
      </c>
      <c r="I25" s="68"/>
      <c r="J25" s="57" t="s">
        <v>14</v>
      </c>
      <c r="K25" s="69" t="s">
        <v>15</v>
      </c>
    </row>
    <row r="26" spans="1:40" x14ac:dyDescent="0.25">
      <c r="A26" s="44">
        <v>2008</v>
      </c>
      <c r="B26" s="1">
        <v>2.4641882450357784</v>
      </c>
      <c r="C26" s="45" t="s">
        <v>3</v>
      </c>
      <c r="F26" s="3">
        <v>2.4411906369089231</v>
      </c>
      <c r="G26" s="4">
        <v>2.4369703303435277</v>
      </c>
      <c r="I26" s="78" t="s">
        <v>16</v>
      </c>
      <c r="J26" s="55">
        <v>2.5007495869820038</v>
      </c>
      <c r="K26" s="71">
        <v>2.5012546578404025</v>
      </c>
    </row>
    <row r="27" spans="1:40" x14ac:dyDescent="0.25">
      <c r="A27" s="44">
        <v>2016</v>
      </c>
      <c r="B27" s="1">
        <v>2.4644269275077288</v>
      </c>
      <c r="C27" s="45" t="s">
        <v>4</v>
      </c>
      <c r="F27" s="3">
        <v>2.4418316084176799</v>
      </c>
      <c r="G27" s="4">
        <v>2.4391401636322176</v>
      </c>
      <c r="I27" s="78" t="s">
        <v>17</v>
      </c>
      <c r="J27" s="55">
        <v>7.4345610499189569E-4</v>
      </c>
      <c r="K27" s="71">
        <v>7.9724439382796201E-4</v>
      </c>
    </row>
    <row r="28" spans="1:40" x14ac:dyDescent="0.25">
      <c r="A28" s="44">
        <v>2004</v>
      </c>
      <c r="B28" s="1">
        <v>2.4655990536831407</v>
      </c>
      <c r="C28" s="45" t="s">
        <v>3</v>
      </c>
      <c r="F28" s="3">
        <v>2.4476529957295354</v>
      </c>
      <c r="G28" s="4">
        <v>2.4469332629616152</v>
      </c>
      <c r="I28" s="78" t="s">
        <v>18</v>
      </c>
      <c r="J28" s="55">
        <v>143</v>
      </c>
      <c r="K28" s="71">
        <v>138</v>
      </c>
    </row>
    <row r="29" spans="1:40" x14ac:dyDescent="0.25">
      <c r="A29" s="44">
        <v>1993</v>
      </c>
      <c r="B29" s="1">
        <v>2.4656778519529845</v>
      </c>
      <c r="C29" s="45" t="s">
        <v>3</v>
      </c>
      <c r="F29" s="3">
        <v>2.4488716457230084</v>
      </c>
      <c r="G29" s="4">
        <v>2.4479967429694072</v>
      </c>
      <c r="I29" s="78" t="s">
        <v>19</v>
      </c>
      <c r="J29" s="55">
        <v>142</v>
      </c>
      <c r="K29" s="71">
        <v>137</v>
      </c>
    </row>
    <row r="30" spans="1:40" x14ac:dyDescent="0.25">
      <c r="A30" s="44">
        <v>2005</v>
      </c>
      <c r="B30" s="1">
        <v>2.468281885093992</v>
      </c>
      <c r="C30" s="45" t="s">
        <v>3</v>
      </c>
      <c r="F30" s="3">
        <v>2.4510373760502429</v>
      </c>
      <c r="G30" s="4">
        <v>2.4492472164274366</v>
      </c>
      <c r="I30" s="78" t="s">
        <v>20</v>
      </c>
      <c r="J30" s="55">
        <v>0.9325322457549029</v>
      </c>
      <c r="K30" s="71"/>
    </row>
    <row r="31" spans="1:40" x14ac:dyDescent="0.25">
      <c r="A31" s="44">
        <v>1986</v>
      </c>
      <c r="B31" s="1">
        <v>2.4685496570601906</v>
      </c>
      <c r="C31" s="45" t="s">
        <v>4</v>
      </c>
      <c r="F31" s="3">
        <v>2.4539948656090274</v>
      </c>
      <c r="G31" s="4">
        <v>2.4498115962991229</v>
      </c>
      <c r="I31" s="78" t="s">
        <v>21</v>
      </c>
      <c r="J31" s="55">
        <v>0.33989095105559031</v>
      </c>
      <c r="K31" s="71"/>
    </row>
    <row r="32" spans="1:40" ht="15.75" thickBot="1" x14ac:dyDescent="0.3">
      <c r="A32" s="44">
        <v>2014</v>
      </c>
      <c r="B32" s="1">
        <v>2.4693766365115946</v>
      </c>
      <c r="C32" s="45" t="s">
        <v>4</v>
      </c>
      <c r="F32" s="3">
        <v>2.4553161839974833</v>
      </c>
      <c r="G32" s="4">
        <v>2.4547998986045267</v>
      </c>
      <c r="I32" s="72" t="s">
        <v>22</v>
      </c>
      <c r="J32" s="56">
        <v>0.75644890761933437</v>
      </c>
      <c r="K32" s="73"/>
    </row>
    <row r="33" spans="1:11" x14ac:dyDescent="0.25">
      <c r="A33" s="44">
        <v>1996</v>
      </c>
      <c r="B33" s="1">
        <v>2.470180722590154</v>
      </c>
      <c r="C33" s="45" t="s">
        <v>3</v>
      </c>
      <c r="F33" s="3">
        <v>2.4557425001712634</v>
      </c>
      <c r="G33" s="4">
        <v>2.4567754820993137</v>
      </c>
      <c r="I33" s="55" t="s">
        <v>23</v>
      </c>
    </row>
    <row r="34" spans="1:11" ht="15.75" thickBot="1" x14ac:dyDescent="0.3">
      <c r="A34" s="44">
        <v>2017</v>
      </c>
      <c r="B34" s="1">
        <v>2.470328410547264</v>
      </c>
      <c r="C34" s="45" t="s">
        <v>3</v>
      </c>
      <c r="F34" s="3">
        <v>2.4567127637331856</v>
      </c>
      <c r="G34" s="4">
        <v>2.4623022406740933</v>
      </c>
    </row>
    <row r="35" spans="1:11" x14ac:dyDescent="0.25">
      <c r="A35" s="44">
        <v>1994</v>
      </c>
      <c r="B35" s="1">
        <v>2.4708151557654148</v>
      </c>
      <c r="C35" s="45" t="s">
        <v>3</v>
      </c>
      <c r="F35" s="3">
        <v>2.4570747819586067</v>
      </c>
      <c r="G35" s="4">
        <v>2.4644269275077288</v>
      </c>
      <c r="I35" s="67" t="s">
        <v>24</v>
      </c>
      <c r="J35" s="74"/>
      <c r="K35" s="75"/>
    </row>
    <row r="36" spans="1:11" ht="15.75" thickBot="1" x14ac:dyDescent="0.3">
      <c r="A36" s="44">
        <v>1999</v>
      </c>
      <c r="B36" s="1">
        <v>2.4709698772712261</v>
      </c>
      <c r="C36" s="45" t="s">
        <v>4</v>
      </c>
      <c r="F36" s="3">
        <v>2.4613156229018669</v>
      </c>
      <c r="G36" s="4">
        <v>2.4685496570601906</v>
      </c>
      <c r="I36" s="66"/>
      <c r="J36" s="42"/>
      <c r="K36" s="76"/>
    </row>
    <row r="37" spans="1:11" x14ac:dyDescent="0.25">
      <c r="A37" s="44">
        <v>2002</v>
      </c>
      <c r="B37" s="1">
        <v>2.4714608897273069</v>
      </c>
      <c r="C37" s="45" t="s">
        <v>4</v>
      </c>
      <c r="F37" s="3">
        <v>2.4641882450357784</v>
      </c>
      <c r="G37" s="4">
        <v>2.4693766365115946</v>
      </c>
      <c r="I37" s="68"/>
      <c r="J37" s="58" t="s">
        <v>3</v>
      </c>
      <c r="K37" s="77" t="s">
        <v>4</v>
      </c>
    </row>
    <row r="38" spans="1:11" x14ac:dyDescent="0.25">
      <c r="A38" s="44">
        <v>1995</v>
      </c>
      <c r="B38" s="1">
        <v>2.4721241207379956</v>
      </c>
      <c r="C38" s="45" t="s">
        <v>4</v>
      </c>
      <c r="F38" s="3">
        <v>2.4655990536831407</v>
      </c>
      <c r="G38" s="4">
        <v>2.4709698772712261</v>
      </c>
      <c r="I38" s="78" t="s">
        <v>16</v>
      </c>
      <c r="J38" s="55">
        <v>2.5007495869820038</v>
      </c>
      <c r="K38" s="71">
        <v>2.5012546578404025</v>
      </c>
    </row>
    <row r="39" spans="1:11" x14ac:dyDescent="0.25">
      <c r="A39" s="44">
        <v>1998</v>
      </c>
      <c r="B39" s="1">
        <v>2.4721795681297336</v>
      </c>
      <c r="C39" s="45" t="s">
        <v>3</v>
      </c>
      <c r="F39" s="3">
        <v>2.4656778519529845</v>
      </c>
      <c r="G39" s="4">
        <v>2.4714608897273069</v>
      </c>
      <c r="I39" s="78" t="s">
        <v>17</v>
      </c>
      <c r="J39" s="55">
        <v>7.4345610499189569E-4</v>
      </c>
      <c r="K39" s="71">
        <v>7.9724439382796201E-4</v>
      </c>
    </row>
    <row r="40" spans="1:11" x14ac:dyDescent="0.25">
      <c r="A40" s="44">
        <v>2003</v>
      </c>
      <c r="B40" s="1">
        <v>2.472525502903733</v>
      </c>
      <c r="C40" s="45" t="s">
        <v>4</v>
      </c>
      <c r="F40" s="3">
        <v>2.468281885093992</v>
      </c>
      <c r="G40" s="4">
        <v>2.4721241207379956</v>
      </c>
      <c r="I40" s="78" t="s">
        <v>18</v>
      </c>
      <c r="J40" s="55">
        <v>143</v>
      </c>
      <c r="K40" s="71">
        <v>138</v>
      </c>
    </row>
    <row r="41" spans="1:11" ht="75" x14ac:dyDescent="0.25">
      <c r="A41" s="44">
        <v>2014</v>
      </c>
      <c r="B41" s="1">
        <v>2.472578713284018</v>
      </c>
      <c r="C41" s="45" t="s">
        <v>4</v>
      </c>
      <c r="F41" s="3">
        <v>2.470180722590154</v>
      </c>
      <c r="G41" s="4">
        <v>2.472525502903733</v>
      </c>
      <c r="I41" s="79" t="s">
        <v>25</v>
      </c>
      <c r="J41" s="55">
        <v>0</v>
      </c>
      <c r="K41" s="71"/>
    </row>
    <row r="42" spans="1:11" ht="24.75" customHeight="1" x14ac:dyDescent="0.25">
      <c r="A42" s="44">
        <v>2009</v>
      </c>
      <c r="B42" s="1">
        <v>2.4726386553087747</v>
      </c>
      <c r="C42" s="45" t="s">
        <v>3</v>
      </c>
      <c r="F42" s="3">
        <v>2.470328410547264</v>
      </c>
      <c r="G42" s="4">
        <v>2.472578713284018</v>
      </c>
      <c r="I42" s="78" t="s">
        <v>19</v>
      </c>
      <c r="J42" s="55">
        <v>278</v>
      </c>
      <c r="K42" s="71"/>
    </row>
    <row r="43" spans="1:11" ht="17.25" customHeight="1" x14ac:dyDescent="0.25">
      <c r="A43" s="44">
        <v>2015</v>
      </c>
      <c r="B43" s="1">
        <v>2.4730383554173101</v>
      </c>
      <c r="C43" s="45" t="s">
        <v>3</v>
      </c>
      <c r="F43" s="3">
        <v>2.4708151557654148</v>
      </c>
      <c r="G43" s="4">
        <v>2.4754336502795673</v>
      </c>
      <c r="I43" s="78" t="s">
        <v>26</v>
      </c>
      <c r="J43" s="55">
        <v>-0.1524501124308025</v>
      </c>
      <c r="K43" s="71"/>
    </row>
    <row r="44" spans="1:11" ht="18.75" customHeight="1" x14ac:dyDescent="0.25">
      <c r="A44" s="44">
        <v>2003</v>
      </c>
      <c r="B44" s="1">
        <v>2.4731710101027633</v>
      </c>
      <c r="C44" s="45" t="s">
        <v>3</v>
      </c>
      <c r="F44" s="3">
        <v>2.4721795681297336</v>
      </c>
      <c r="G44" s="4">
        <v>2.4758506039222699</v>
      </c>
      <c r="I44" s="78" t="s">
        <v>27</v>
      </c>
      <c r="J44" s="55">
        <v>0.43947125979582879</v>
      </c>
      <c r="K44" s="71"/>
    </row>
    <row r="45" spans="1:11" x14ac:dyDescent="0.25">
      <c r="A45" s="44">
        <v>2013</v>
      </c>
      <c r="B45" s="1">
        <v>2.4732579181070511</v>
      </c>
      <c r="C45" s="45" t="s">
        <v>3</v>
      </c>
      <c r="F45" s="3">
        <v>2.4726386553087747</v>
      </c>
      <c r="G45" s="4">
        <v>2.4763343901828474</v>
      </c>
      <c r="I45" s="78" t="s">
        <v>28</v>
      </c>
      <c r="J45" s="55">
        <v>1.6503532331779542</v>
      </c>
      <c r="K45" s="71"/>
    </row>
    <row r="46" spans="1:11" ht="23.25" customHeight="1" x14ac:dyDescent="0.25">
      <c r="A46" s="44">
        <v>1994</v>
      </c>
      <c r="B46" s="1">
        <v>2.4736428749099377</v>
      </c>
      <c r="C46" s="45" t="s">
        <v>3</v>
      </c>
      <c r="F46" s="3">
        <v>2.4730383554173101</v>
      </c>
      <c r="G46" s="4">
        <v>2.4764640536430269</v>
      </c>
      <c r="I46" s="78" t="s">
        <v>29</v>
      </c>
      <c r="J46" s="55">
        <v>0.87894251959165759</v>
      </c>
      <c r="K46" s="71"/>
    </row>
    <row r="47" spans="1:11" ht="21" customHeight="1" thickBot="1" x14ac:dyDescent="0.3">
      <c r="A47" s="44">
        <v>1986</v>
      </c>
      <c r="B47" s="1">
        <v>2.4736881434565579</v>
      </c>
      <c r="C47" s="45" t="s">
        <v>3</v>
      </c>
      <c r="F47" s="3">
        <v>2.4731710101027633</v>
      </c>
      <c r="G47" s="4">
        <v>2.4769928029812309</v>
      </c>
      <c r="I47" s="72" t="s">
        <v>30</v>
      </c>
      <c r="J47" s="56">
        <v>1.9685339746407773</v>
      </c>
      <c r="K47" s="73"/>
    </row>
    <row r="48" spans="1:11" x14ac:dyDescent="0.25">
      <c r="A48" s="44">
        <v>2005</v>
      </c>
      <c r="B48" s="1">
        <v>2.4742537832663301</v>
      </c>
      <c r="C48" s="45" t="s">
        <v>3</v>
      </c>
      <c r="F48" s="3">
        <v>2.4732579181070511</v>
      </c>
      <c r="G48" s="4">
        <v>2.4770453520946742</v>
      </c>
      <c r="I48" t="s">
        <v>31</v>
      </c>
    </row>
    <row r="49" spans="1:7" x14ac:dyDescent="0.25">
      <c r="A49" s="44">
        <v>2001</v>
      </c>
      <c r="B49" s="1">
        <v>2.475056054788217</v>
      </c>
      <c r="C49" s="45" t="s">
        <v>3</v>
      </c>
      <c r="F49" s="3">
        <v>2.4736428749099377</v>
      </c>
      <c r="G49" s="4">
        <v>2.477565371530702</v>
      </c>
    </row>
    <row r="50" spans="1:7" x14ac:dyDescent="0.25">
      <c r="A50" s="44">
        <v>2009</v>
      </c>
      <c r="B50" s="1">
        <v>2.4754336502795673</v>
      </c>
      <c r="C50" s="45" t="s">
        <v>4</v>
      </c>
      <c r="F50" s="3">
        <v>2.4736881434565579</v>
      </c>
      <c r="G50" s="4">
        <v>2.4777297479699936</v>
      </c>
    </row>
    <row r="51" spans="1:7" x14ac:dyDescent="0.25">
      <c r="A51" s="44">
        <v>2004</v>
      </c>
      <c r="B51" s="1">
        <v>2.4758506039222699</v>
      </c>
      <c r="C51" s="45" t="s">
        <v>4</v>
      </c>
      <c r="F51" s="3">
        <v>2.4742537832663301</v>
      </c>
      <c r="G51" s="4">
        <v>2.4785610418124793</v>
      </c>
    </row>
    <row r="52" spans="1:7" x14ac:dyDescent="0.25">
      <c r="A52" s="44">
        <v>2008</v>
      </c>
      <c r="B52" s="1">
        <v>2.4763343901828474</v>
      </c>
      <c r="C52" s="45" t="s">
        <v>4</v>
      </c>
      <c r="F52" s="3">
        <v>2.475056054788217</v>
      </c>
      <c r="G52" s="4">
        <v>2.4789027889529751</v>
      </c>
    </row>
    <row r="53" spans="1:7" x14ac:dyDescent="0.25">
      <c r="A53" s="44">
        <v>1996</v>
      </c>
      <c r="B53" s="1">
        <v>2.4764640536430269</v>
      </c>
      <c r="C53" s="45" t="s">
        <v>4</v>
      </c>
      <c r="F53" s="3">
        <v>2.4771117521873647</v>
      </c>
      <c r="G53" s="4">
        <v>2.4796211776754222</v>
      </c>
    </row>
    <row r="54" spans="1:7" x14ac:dyDescent="0.25">
      <c r="A54" s="44">
        <v>1984</v>
      </c>
      <c r="B54" s="1">
        <v>2.4769928029812309</v>
      </c>
      <c r="C54" s="45" t="s">
        <v>4</v>
      </c>
      <c r="F54" s="3">
        <v>2.4781753755827141</v>
      </c>
      <c r="G54" s="4">
        <v>2.4798606354703359</v>
      </c>
    </row>
    <row r="55" spans="1:7" x14ac:dyDescent="0.25">
      <c r="A55" s="44">
        <v>2010</v>
      </c>
      <c r="B55" s="1">
        <v>2.4770453520946742</v>
      </c>
      <c r="C55" s="45" t="s">
        <v>4</v>
      </c>
      <c r="F55" s="3">
        <v>2.4784832914785371</v>
      </c>
      <c r="G55" s="4">
        <v>2.4801652837589283</v>
      </c>
    </row>
    <row r="56" spans="1:7" x14ac:dyDescent="0.25">
      <c r="A56" s="44">
        <v>2008</v>
      </c>
      <c r="B56" s="1">
        <v>2.4771117521873647</v>
      </c>
      <c r="C56" s="45" t="s">
        <v>3</v>
      </c>
      <c r="F56" s="3">
        <v>2.4788753229925975</v>
      </c>
      <c r="G56" s="4">
        <v>2.481920562034345</v>
      </c>
    </row>
    <row r="57" spans="1:7" x14ac:dyDescent="0.25">
      <c r="A57" s="44">
        <v>2008</v>
      </c>
      <c r="B57" s="1">
        <v>2.477565371530702</v>
      </c>
      <c r="C57" s="45" t="s">
        <v>4</v>
      </c>
      <c r="F57" s="3">
        <v>2.4808219440779609</v>
      </c>
      <c r="G57" s="4">
        <v>2.4829849064968408</v>
      </c>
    </row>
    <row r="58" spans="1:7" x14ac:dyDescent="0.25">
      <c r="A58" s="44">
        <v>2014</v>
      </c>
      <c r="B58" s="1">
        <v>2.4777297479699936</v>
      </c>
      <c r="C58" s="45" t="s">
        <v>4</v>
      </c>
      <c r="F58" s="3">
        <v>2.4816997612750096</v>
      </c>
      <c r="G58" s="4">
        <v>2.4832045452075513</v>
      </c>
    </row>
    <row r="59" spans="1:7" x14ac:dyDescent="0.25">
      <c r="A59" s="44">
        <v>1994</v>
      </c>
      <c r="B59" s="1">
        <v>2.4781753755827141</v>
      </c>
      <c r="C59" s="45" t="s">
        <v>3</v>
      </c>
      <c r="F59" s="3">
        <v>2.4821228626111189</v>
      </c>
      <c r="G59" s="4">
        <v>2.4835940861217547</v>
      </c>
    </row>
    <row r="60" spans="1:7" x14ac:dyDescent="0.25">
      <c r="A60" s="44">
        <v>2006</v>
      </c>
      <c r="B60" s="1">
        <v>2.4784832914785371</v>
      </c>
      <c r="C60" s="45" t="s">
        <v>3</v>
      </c>
      <c r="F60" s="3">
        <v>2.4835275073324148</v>
      </c>
      <c r="G60" s="4">
        <v>2.4840523035365343</v>
      </c>
    </row>
    <row r="61" spans="1:7" x14ac:dyDescent="0.25">
      <c r="A61" s="44">
        <v>1983</v>
      </c>
      <c r="B61" s="1">
        <v>2.4785610418124793</v>
      </c>
      <c r="C61" s="45" t="s">
        <v>4</v>
      </c>
      <c r="F61" s="3">
        <v>2.4848257137564969</v>
      </c>
      <c r="G61" s="4">
        <v>2.4847407007348234</v>
      </c>
    </row>
    <row r="62" spans="1:7" x14ac:dyDescent="0.25">
      <c r="A62" s="44">
        <v>1995</v>
      </c>
      <c r="B62" s="1">
        <v>2.4788753229925975</v>
      </c>
      <c r="C62" s="45" t="s">
        <v>3</v>
      </c>
      <c r="F62" s="3">
        <v>2.4848588390462276</v>
      </c>
      <c r="G62" s="4">
        <v>2.4850812601619521</v>
      </c>
    </row>
    <row r="63" spans="1:7" x14ac:dyDescent="0.25">
      <c r="A63" s="44">
        <v>1990</v>
      </c>
      <c r="B63" s="1">
        <v>2.4789027889529751</v>
      </c>
      <c r="C63" s="45" t="s">
        <v>4</v>
      </c>
      <c r="F63" s="3">
        <v>2.4849469550792618</v>
      </c>
      <c r="G63" s="4">
        <v>2.4850935324253127</v>
      </c>
    </row>
    <row r="64" spans="1:7" x14ac:dyDescent="0.25">
      <c r="A64" s="44">
        <v>1994</v>
      </c>
      <c r="B64" s="1">
        <v>2.4796211776754222</v>
      </c>
      <c r="C64" s="45" t="s">
        <v>4</v>
      </c>
      <c r="F64" s="3">
        <v>2.4859159608076724</v>
      </c>
      <c r="G64" s="4">
        <v>2.4853274476546003</v>
      </c>
    </row>
    <row r="65" spans="1:7" x14ac:dyDescent="0.25">
      <c r="A65" s="44">
        <v>1994</v>
      </c>
      <c r="B65" s="1">
        <v>2.4798606354703359</v>
      </c>
      <c r="C65" s="45" t="s">
        <v>4</v>
      </c>
      <c r="F65" s="3">
        <v>2.4876368700251028</v>
      </c>
      <c r="G65" s="4">
        <v>2.48563236309132</v>
      </c>
    </row>
    <row r="66" spans="1:7" x14ac:dyDescent="0.25">
      <c r="A66" s="44">
        <v>1984</v>
      </c>
      <c r="B66" s="1">
        <v>2.4801652837589283</v>
      </c>
      <c r="C66" s="45" t="s">
        <v>4</v>
      </c>
      <c r="F66" s="3">
        <v>2.4883919464840094</v>
      </c>
      <c r="G66" s="4">
        <v>2.48571301455793</v>
      </c>
    </row>
    <row r="67" spans="1:7" x14ac:dyDescent="0.25">
      <c r="A67" s="44">
        <v>2008</v>
      </c>
      <c r="B67" s="1">
        <v>2.4808219440779609</v>
      </c>
      <c r="C67" s="45" t="s">
        <v>3</v>
      </c>
      <c r="F67" s="3">
        <v>2.4883979772213616</v>
      </c>
      <c r="G67" s="4">
        <v>2.485747065413304</v>
      </c>
    </row>
    <row r="68" spans="1:7" x14ac:dyDescent="0.25">
      <c r="A68" s="44">
        <v>2017</v>
      </c>
      <c r="B68" s="1">
        <v>2.4816997612750096</v>
      </c>
      <c r="C68" s="45" t="s">
        <v>3</v>
      </c>
      <c r="F68" s="3">
        <v>2.4888407730747435</v>
      </c>
      <c r="G68" s="4">
        <v>2.485932977942177</v>
      </c>
    </row>
    <row r="69" spans="1:7" x14ac:dyDescent="0.25">
      <c r="A69" s="44">
        <v>2013</v>
      </c>
      <c r="B69" s="1">
        <v>2.481920562034345</v>
      </c>
      <c r="C69" s="45" t="s">
        <v>4</v>
      </c>
      <c r="F69" s="3">
        <v>2.4892358904115794</v>
      </c>
      <c r="G69" s="4">
        <v>2.4877776995274425</v>
      </c>
    </row>
    <row r="70" spans="1:7" x14ac:dyDescent="0.25">
      <c r="A70" s="44">
        <v>2003</v>
      </c>
      <c r="B70" s="1">
        <v>2.4821228626111189</v>
      </c>
      <c r="C70" s="45" t="s">
        <v>3</v>
      </c>
      <c r="F70" s="3">
        <v>2.490343658673178</v>
      </c>
      <c r="G70" s="4">
        <v>2.4882478359457325</v>
      </c>
    </row>
    <row r="71" spans="1:7" x14ac:dyDescent="0.25">
      <c r="A71" s="44">
        <v>1994</v>
      </c>
      <c r="B71" s="1">
        <v>2.4829849064968408</v>
      </c>
      <c r="C71" s="45" t="s">
        <v>4</v>
      </c>
      <c r="F71" s="3">
        <v>2.4907419635581229</v>
      </c>
      <c r="G71" s="4">
        <v>2.4892778589257043</v>
      </c>
    </row>
    <row r="72" spans="1:7" x14ac:dyDescent="0.25">
      <c r="A72" s="44">
        <v>2012</v>
      </c>
      <c r="B72" s="1">
        <v>2.4832045452075513</v>
      </c>
      <c r="C72" s="45" t="s">
        <v>4</v>
      </c>
      <c r="F72" s="3">
        <v>2.4911512604632895</v>
      </c>
      <c r="G72" s="4">
        <v>2.48962478745913</v>
      </c>
    </row>
    <row r="73" spans="1:7" x14ac:dyDescent="0.25">
      <c r="A73" s="44">
        <v>2011</v>
      </c>
      <c r="B73" s="1">
        <v>2.4835275073324148</v>
      </c>
      <c r="C73" s="45" t="s">
        <v>3</v>
      </c>
      <c r="F73" s="3">
        <v>2.4918096482504937</v>
      </c>
      <c r="G73" s="4">
        <v>2.4899476371362765</v>
      </c>
    </row>
    <row r="74" spans="1:7" x14ac:dyDescent="0.25">
      <c r="A74" s="44">
        <v>1983</v>
      </c>
      <c r="B74" s="1">
        <v>2.4835940861217547</v>
      </c>
      <c r="C74" s="45" t="s">
        <v>4</v>
      </c>
      <c r="F74" s="3">
        <v>2.4919226219221526</v>
      </c>
      <c r="G74" s="4">
        <v>2.4904140661311387</v>
      </c>
    </row>
    <row r="75" spans="1:7" x14ac:dyDescent="0.25">
      <c r="A75" s="44">
        <v>2017</v>
      </c>
      <c r="B75" s="1">
        <v>2.4840523035365343</v>
      </c>
      <c r="C75" s="45" t="s">
        <v>4</v>
      </c>
      <c r="F75" s="3">
        <v>2.4927326939029473</v>
      </c>
      <c r="G75" s="4">
        <v>2.4904593558728774</v>
      </c>
    </row>
    <row r="76" spans="1:7" x14ac:dyDescent="0.25">
      <c r="A76" s="44">
        <v>2011</v>
      </c>
      <c r="B76" s="1">
        <v>2.4847407007348234</v>
      </c>
      <c r="C76" s="45" t="s">
        <v>4</v>
      </c>
      <c r="F76" s="3">
        <v>2.4933266513484358</v>
      </c>
      <c r="G76" s="4">
        <v>2.4925827786788992</v>
      </c>
    </row>
    <row r="77" spans="1:7" x14ac:dyDescent="0.25">
      <c r="A77" s="44">
        <v>2017</v>
      </c>
      <c r="B77" s="1">
        <v>2.4848257137564969</v>
      </c>
      <c r="C77" s="45" t="s">
        <v>3</v>
      </c>
      <c r="F77" s="3">
        <v>2.4942538882988101</v>
      </c>
      <c r="G77" s="4">
        <v>2.4925884417467401</v>
      </c>
    </row>
    <row r="78" spans="1:7" x14ac:dyDescent="0.25">
      <c r="A78" s="44">
        <v>2001</v>
      </c>
      <c r="B78" s="1">
        <v>2.4848588390462276</v>
      </c>
      <c r="C78" s="45" t="s">
        <v>3</v>
      </c>
      <c r="F78" s="3">
        <v>2.4942609130044753</v>
      </c>
      <c r="G78" s="4">
        <v>2.4928864927787089</v>
      </c>
    </row>
    <row r="79" spans="1:7" x14ac:dyDescent="0.25">
      <c r="A79" s="44">
        <v>1984</v>
      </c>
      <c r="B79" s="1">
        <v>2.4849469550792618</v>
      </c>
      <c r="C79" s="45" t="s">
        <v>3</v>
      </c>
      <c r="F79" s="3">
        <v>2.4944187873823762</v>
      </c>
      <c r="G79" s="4">
        <v>2.4938181167566973</v>
      </c>
    </row>
    <row r="80" spans="1:7" x14ac:dyDescent="0.25">
      <c r="A80" s="44">
        <v>2008</v>
      </c>
      <c r="B80" s="1">
        <v>2.4850812601619521</v>
      </c>
      <c r="C80" s="45" t="s">
        <v>4</v>
      </c>
      <c r="F80" s="3">
        <v>2.4946000103845978</v>
      </c>
      <c r="G80" s="4">
        <v>2.4938757849558701</v>
      </c>
    </row>
    <row r="81" spans="1:7" x14ac:dyDescent="0.25">
      <c r="A81" s="44">
        <v>2009</v>
      </c>
      <c r="B81" s="1">
        <v>2.4850935324253127</v>
      </c>
      <c r="C81" s="45" t="s">
        <v>4</v>
      </c>
      <c r="F81" s="3">
        <v>2.4953193630609154</v>
      </c>
      <c r="G81" s="4">
        <v>2.4943273929527003</v>
      </c>
    </row>
    <row r="82" spans="1:7" x14ac:dyDescent="0.25">
      <c r="A82" s="44">
        <v>2013</v>
      </c>
      <c r="B82" s="1">
        <v>2.4853274476546003</v>
      </c>
      <c r="C82" s="45" t="s">
        <v>4</v>
      </c>
      <c r="F82" s="3">
        <v>2.4953548821590945</v>
      </c>
      <c r="G82" s="4">
        <v>2.4948589515050275</v>
      </c>
    </row>
    <row r="83" spans="1:7" x14ac:dyDescent="0.25">
      <c r="A83" s="44">
        <v>1996</v>
      </c>
      <c r="B83" s="1">
        <v>2.48563236309132</v>
      </c>
      <c r="C83" s="45" t="s">
        <v>4</v>
      </c>
      <c r="F83" s="3">
        <v>2.4956018387133185</v>
      </c>
      <c r="G83" s="4">
        <v>2.4951579960665899</v>
      </c>
    </row>
    <row r="84" spans="1:7" x14ac:dyDescent="0.25">
      <c r="A84" s="44">
        <v>1991</v>
      </c>
      <c r="B84" s="1">
        <v>2.48571301455793</v>
      </c>
      <c r="C84" s="45" t="s">
        <v>4</v>
      </c>
      <c r="F84" s="3">
        <v>2.4956698031865923</v>
      </c>
      <c r="G84" s="4">
        <v>2.4968970287664161</v>
      </c>
    </row>
    <row r="85" spans="1:7" x14ac:dyDescent="0.25">
      <c r="A85" s="44">
        <v>2000</v>
      </c>
      <c r="B85" s="1">
        <v>2.485747065413304</v>
      </c>
      <c r="C85" s="45" t="s">
        <v>4</v>
      </c>
      <c r="F85" s="3">
        <v>2.4957883657835422</v>
      </c>
      <c r="G85" s="4">
        <v>2.4973772444463371</v>
      </c>
    </row>
    <row r="86" spans="1:7" x14ac:dyDescent="0.25">
      <c r="A86" s="44">
        <v>1996</v>
      </c>
      <c r="B86" s="1">
        <v>2.4859159608076724</v>
      </c>
      <c r="C86" s="45" t="s">
        <v>3</v>
      </c>
      <c r="F86" s="3">
        <v>2.4961335279392345</v>
      </c>
      <c r="G86" s="4">
        <v>2.4975690372198556</v>
      </c>
    </row>
    <row r="87" spans="1:7" x14ac:dyDescent="0.25">
      <c r="A87" s="44">
        <v>2007</v>
      </c>
      <c r="B87" s="1">
        <v>2.485932977942177</v>
      </c>
      <c r="C87" s="45" t="s">
        <v>4</v>
      </c>
      <c r="F87" s="3">
        <v>2.4964243884696402</v>
      </c>
      <c r="G87" s="4">
        <v>2.4976483481073908</v>
      </c>
    </row>
    <row r="88" spans="1:7" x14ac:dyDescent="0.25">
      <c r="A88" s="44">
        <v>1986</v>
      </c>
      <c r="B88" s="1">
        <v>2.4876368700251028</v>
      </c>
      <c r="C88" s="45" t="s">
        <v>3</v>
      </c>
      <c r="F88" s="3">
        <v>2.4966488188432869</v>
      </c>
      <c r="G88" s="4">
        <v>2.4980849653658193</v>
      </c>
    </row>
    <row r="89" spans="1:7" x14ac:dyDescent="0.25">
      <c r="A89" s="44">
        <v>1994</v>
      </c>
      <c r="B89" s="1">
        <v>2.4877776995274425</v>
      </c>
      <c r="C89" s="45" t="s">
        <v>4</v>
      </c>
      <c r="F89" s="3">
        <v>2.4972964982624948</v>
      </c>
      <c r="G89" s="4">
        <v>2.4988459337584614</v>
      </c>
    </row>
    <row r="90" spans="1:7" x14ac:dyDescent="0.25">
      <c r="A90" s="44">
        <v>2000</v>
      </c>
      <c r="B90" s="1">
        <v>2.4882478359457325</v>
      </c>
      <c r="C90" s="45" t="s">
        <v>4</v>
      </c>
      <c r="F90" s="3">
        <v>2.4982601819195738</v>
      </c>
      <c r="G90" s="4">
        <v>2.5013830907459789</v>
      </c>
    </row>
    <row r="91" spans="1:7" x14ac:dyDescent="0.25">
      <c r="A91" s="44">
        <v>1983</v>
      </c>
      <c r="B91" s="1">
        <v>2.4883919464840094</v>
      </c>
      <c r="C91" s="45" t="s">
        <v>3</v>
      </c>
      <c r="F91" s="3">
        <v>2.4984153600569234</v>
      </c>
      <c r="G91" s="4">
        <v>2.5014671818067127</v>
      </c>
    </row>
    <row r="92" spans="1:7" x14ac:dyDescent="0.25">
      <c r="A92" s="44">
        <v>2004</v>
      </c>
      <c r="B92" s="1">
        <v>2.4883979772213616</v>
      </c>
      <c r="C92" s="45" t="s">
        <v>3</v>
      </c>
      <c r="F92" s="3">
        <v>2.4987772988085855</v>
      </c>
      <c r="G92" s="4">
        <v>2.5018151534407203</v>
      </c>
    </row>
    <row r="93" spans="1:7" x14ac:dyDescent="0.25">
      <c r="A93" s="44">
        <v>1989</v>
      </c>
      <c r="B93" s="1">
        <v>2.4888407730747435</v>
      </c>
      <c r="C93" s="45" t="s">
        <v>3</v>
      </c>
      <c r="F93" s="3">
        <v>2.4995075623343617</v>
      </c>
      <c r="G93" s="4">
        <v>2.5020955940211564</v>
      </c>
    </row>
    <row r="94" spans="1:7" x14ac:dyDescent="0.25">
      <c r="A94" s="44">
        <v>1990</v>
      </c>
      <c r="B94" s="1">
        <v>2.4892358904115794</v>
      </c>
      <c r="C94" s="45" t="s">
        <v>3</v>
      </c>
      <c r="F94" s="3">
        <v>2.5003891343515088</v>
      </c>
      <c r="G94" s="4">
        <v>2.5028526169660616</v>
      </c>
    </row>
    <row r="95" spans="1:7" x14ac:dyDescent="0.25">
      <c r="A95" s="44">
        <v>1999</v>
      </c>
      <c r="B95" s="1">
        <v>2.4892778589257043</v>
      </c>
      <c r="C95" s="45" t="s">
        <v>4</v>
      </c>
      <c r="F95" s="3">
        <v>2.5012003902053039</v>
      </c>
      <c r="G95" s="4">
        <v>2.5029942133651022</v>
      </c>
    </row>
    <row r="96" spans="1:7" x14ac:dyDescent="0.25">
      <c r="A96" s="44">
        <v>1991</v>
      </c>
      <c r="B96" s="1">
        <v>2.48962478745913</v>
      </c>
      <c r="C96" s="45" t="s">
        <v>4</v>
      </c>
      <c r="F96" s="3">
        <v>2.5026266572588365</v>
      </c>
      <c r="G96" s="4">
        <v>2.5031721469798969</v>
      </c>
    </row>
    <row r="97" spans="1:7" x14ac:dyDescent="0.25">
      <c r="A97" s="44">
        <v>2014</v>
      </c>
      <c r="B97" s="1">
        <v>2.4899476371362765</v>
      </c>
      <c r="C97" s="45" t="s">
        <v>4</v>
      </c>
      <c r="F97" s="3">
        <v>2.5027113820585436</v>
      </c>
      <c r="G97" s="4">
        <v>2.5034873834940803</v>
      </c>
    </row>
    <row r="98" spans="1:7" x14ac:dyDescent="0.25">
      <c r="A98" s="44">
        <v>1989</v>
      </c>
      <c r="B98" s="1">
        <v>2.490343658673178</v>
      </c>
      <c r="C98" s="45" t="s">
        <v>3</v>
      </c>
      <c r="F98" s="3">
        <v>2.5030371560832823</v>
      </c>
      <c r="G98" s="4">
        <v>2.5044310705232173</v>
      </c>
    </row>
    <row r="99" spans="1:7" x14ac:dyDescent="0.25">
      <c r="A99" s="44">
        <v>2011</v>
      </c>
      <c r="B99" s="1">
        <v>2.4904140661311387</v>
      </c>
      <c r="C99" s="45" t="s">
        <v>4</v>
      </c>
      <c r="F99" s="3">
        <v>2.5036419211249674</v>
      </c>
      <c r="G99" s="4">
        <v>2.507466365812089</v>
      </c>
    </row>
    <row r="100" spans="1:7" x14ac:dyDescent="0.25">
      <c r="A100" s="44">
        <v>2001</v>
      </c>
      <c r="B100" s="1">
        <v>2.4904593558728774</v>
      </c>
      <c r="C100" s="45" t="s">
        <v>4</v>
      </c>
      <c r="F100" s="3">
        <v>2.5046750914984259</v>
      </c>
      <c r="G100" s="4">
        <v>2.5079317877247229</v>
      </c>
    </row>
    <row r="101" spans="1:7" x14ac:dyDescent="0.25">
      <c r="A101" s="44">
        <v>2012</v>
      </c>
      <c r="B101" s="1">
        <v>2.4907419635581229</v>
      </c>
      <c r="C101" s="45" t="s">
        <v>3</v>
      </c>
      <c r="F101" s="3">
        <v>2.5058129435403353</v>
      </c>
      <c r="G101" s="4">
        <v>2.5081833323502796</v>
      </c>
    </row>
    <row r="102" spans="1:7" x14ac:dyDescent="0.25">
      <c r="A102" s="44">
        <v>2012</v>
      </c>
      <c r="B102" s="1">
        <v>2.4911512604632895</v>
      </c>
      <c r="C102" s="45" t="s">
        <v>3</v>
      </c>
      <c r="F102" s="3">
        <v>2.5059821233199644</v>
      </c>
      <c r="G102" s="4">
        <v>2.5088458635469326</v>
      </c>
    </row>
    <row r="103" spans="1:7" x14ac:dyDescent="0.25">
      <c r="A103" s="44">
        <v>2015</v>
      </c>
      <c r="B103" s="1">
        <v>2.4918096482504937</v>
      </c>
      <c r="C103" s="45" t="s">
        <v>3</v>
      </c>
      <c r="F103" s="3">
        <v>2.5060018480024189</v>
      </c>
      <c r="G103" s="4">
        <v>2.5096555029445216</v>
      </c>
    </row>
    <row r="104" spans="1:7" x14ac:dyDescent="0.25">
      <c r="A104" s="44">
        <v>2004</v>
      </c>
      <c r="B104" s="1">
        <v>2.4919226219221526</v>
      </c>
      <c r="C104" s="45" t="s">
        <v>3</v>
      </c>
      <c r="F104" s="3">
        <v>2.5062287595631729</v>
      </c>
      <c r="G104" s="4">
        <v>2.5096725752695894</v>
      </c>
    </row>
    <row r="105" spans="1:7" x14ac:dyDescent="0.25">
      <c r="A105" s="44">
        <v>1999</v>
      </c>
      <c r="B105" s="1">
        <v>2.4925827786788992</v>
      </c>
      <c r="C105" s="45" t="s">
        <v>4</v>
      </c>
      <c r="F105" s="3">
        <v>2.5076233539609851</v>
      </c>
      <c r="G105" s="4">
        <v>2.5102316155719628</v>
      </c>
    </row>
    <row r="106" spans="1:7" x14ac:dyDescent="0.25">
      <c r="A106" s="44">
        <v>2004</v>
      </c>
      <c r="B106" s="1">
        <v>2.4925884417467401</v>
      </c>
      <c r="C106" s="45" t="s">
        <v>4</v>
      </c>
      <c r="F106" s="3">
        <v>2.5079902855757248</v>
      </c>
      <c r="G106" s="4">
        <v>2.5106673223508844</v>
      </c>
    </row>
    <row r="107" spans="1:7" x14ac:dyDescent="0.25">
      <c r="A107" s="44">
        <v>2006</v>
      </c>
      <c r="B107" s="1">
        <v>2.4927326939029473</v>
      </c>
      <c r="C107" s="45" t="s">
        <v>3</v>
      </c>
      <c r="F107" s="3">
        <v>2.5091103446161918</v>
      </c>
      <c r="G107" s="4">
        <v>2.5112552389323377</v>
      </c>
    </row>
    <row r="108" spans="1:7" x14ac:dyDescent="0.25">
      <c r="A108" s="44">
        <v>1992</v>
      </c>
      <c r="B108" s="1">
        <v>2.4928864927787089</v>
      </c>
      <c r="C108" s="45" t="s">
        <v>4</v>
      </c>
      <c r="F108" s="3">
        <v>2.5095691257465096</v>
      </c>
      <c r="G108" s="4">
        <v>2.5114064867091552</v>
      </c>
    </row>
    <row r="109" spans="1:7" x14ac:dyDescent="0.25">
      <c r="A109" s="44">
        <v>2007</v>
      </c>
      <c r="B109" s="1">
        <v>2.4933266513484358</v>
      </c>
      <c r="C109" s="45" t="s">
        <v>3</v>
      </c>
      <c r="F109" s="3">
        <v>2.5095900927014627</v>
      </c>
      <c r="G109" s="4">
        <v>2.5114965179315747</v>
      </c>
    </row>
    <row r="110" spans="1:7" x14ac:dyDescent="0.25">
      <c r="A110" s="44">
        <v>1985</v>
      </c>
      <c r="B110" s="1">
        <v>2.4938181167566973</v>
      </c>
      <c r="C110" s="45" t="s">
        <v>4</v>
      </c>
      <c r="F110" s="3">
        <v>2.5100741212073938</v>
      </c>
      <c r="G110" s="4">
        <v>2.5119448061473135</v>
      </c>
    </row>
    <row r="111" spans="1:7" x14ac:dyDescent="0.25">
      <c r="A111" s="44">
        <v>2004</v>
      </c>
      <c r="B111" s="1">
        <v>2.4938757849558701</v>
      </c>
      <c r="C111" s="45" t="s">
        <v>4</v>
      </c>
      <c r="F111" s="3">
        <v>2.5104520082507484</v>
      </c>
      <c r="G111" s="4">
        <v>2.5121020998450545</v>
      </c>
    </row>
    <row r="112" spans="1:7" x14ac:dyDescent="0.25">
      <c r="A112" s="44">
        <v>2004</v>
      </c>
      <c r="B112" s="1">
        <v>2.4942538882988101</v>
      </c>
      <c r="C112" s="45" t="s">
        <v>3</v>
      </c>
      <c r="F112" s="3">
        <v>2.5125800036278902</v>
      </c>
      <c r="G112" s="4">
        <v>2.5126770217443548</v>
      </c>
    </row>
    <row r="113" spans="1:7" x14ac:dyDescent="0.25">
      <c r="A113" s="44">
        <v>2013</v>
      </c>
      <c r="B113" s="1">
        <v>2.4942609130044753</v>
      </c>
      <c r="C113" s="45" t="s">
        <v>3</v>
      </c>
      <c r="F113" s="3">
        <v>2.5126904512663049</v>
      </c>
      <c r="G113" s="4">
        <v>2.513391006752431</v>
      </c>
    </row>
    <row r="114" spans="1:7" x14ac:dyDescent="0.25">
      <c r="A114" s="44">
        <v>2015</v>
      </c>
      <c r="B114" s="1">
        <v>2.4943273929527003</v>
      </c>
      <c r="C114" s="45" t="s">
        <v>4</v>
      </c>
      <c r="F114" s="3">
        <v>2.5127812848622133</v>
      </c>
      <c r="G114" s="4">
        <v>2.5135736585214561</v>
      </c>
    </row>
    <row r="115" spans="1:7" x14ac:dyDescent="0.25">
      <c r="A115" s="44">
        <v>2016</v>
      </c>
      <c r="B115" s="1">
        <v>2.4944187873823762</v>
      </c>
      <c r="C115" s="45" t="s">
        <v>3</v>
      </c>
      <c r="F115" s="3">
        <v>2.5130458685051571</v>
      </c>
      <c r="G115" s="4">
        <v>2.5143105581465446</v>
      </c>
    </row>
    <row r="116" spans="1:7" x14ac:dyDescent="0.25">
      <c r="A116" s="44">
        <v>1993</v>
      </c>
      <c r="B116" s="1">
        <v>2.4946000103845978</v>
      </c>
      <c r="C116" s="45" t="s">
        <v>3</v>
      </c>
      <c r="F116" s="3">
        <v>2.513361150449068</v>
      </c>
      <c r="G116" s="4">
        <v>2.5143754525150679</v>
      </c>
    </row>
    <row r="117" spans="1:7" x14ac:dyDescent="0.25">
      <c r="A117" s="44">
        <v>2010</v>
      </c>
      <c r="B117" s="1">
        <v>2.4948589515050275</v>
      </c>
      <c r="C117" s="45" t="s">
        <v>4</v>
      </c>
      <c r="F117" s="3">
        <v>2.5135410377904734</v>
      </c>
      <c r="G117" s="4">
        <v>2.5146089999002559</v>
      </c>
    </row>
    <row r="118" spans="1:7" x14ac:dyDescent="0.25">
      <c r="A118" s="44">
        <v>2017</v>
      </c>
      <c r="B118" s="1">
        <v>2.4951579960665899</v>
      </c>
      <c r="C118" s="45" t="s">
        <v>4</v>
      </c>
      <c r="F118" s="3">
        <v>2.513757447669954</v>
      </c>
      <c r="G118" s="4">
        <v>2.5146286322443081</v>
      </c>
    </row>
    <row r="119" spans="1:7" x14ac:dyDescent="0.25">
      <c r="A119" s="44">
        <v>2007</v>
      </c>
      <c r="B119" s="1">
        <v>2.4953193630609154</v>
      </c>
      <c r="C119" s="45" t="s">
        <v>3</v>
      </c>
      <c r="F119" s="3">
        <v>2.5141778867096458</v>
      </c>
      <c r="G119" s="4">
        <v>2.5146301781973199</v>
      </c>
    </row>
    <row r="120" spans="1:7" x14ac:dyDescent="0.25">
      <c r="A120" s="44">
        <v>2016</v>
      </c>
      <c r="B120" s="1">
        <v>2.4953548821590945</v>
      </c>
      <c r="C120" s="45" t="s">
        <v>3</v>
      </c>
      <c r="F120" s="3">
        <v>2.5146317473036239</v>
      </c>
      <c r="G120" s="4">
        <v>2.5147501393970915</v>
      </c>
    </row>
    <row r="121" spans="1:7" x14ac:dyDescent="0.25">
      <c r="A121" s="44">
        <v>1985</v>
      </c>
      <c r="B121" s="1">
        <v>2.4956018387133185</v>
      </c>
      <c r="C121" s="45" t="s">
        <v>3</v>
      </c>
      <c r="F121" s="3">
        <v>2.5146938997812565</v>
      </c>
      <c r="G121" s="4">
        <v>2.5152182953903104</v>
      </c>
    </row>
    <row r="122" spans="1:7" x14ac:dyDescent="0.25">
      <c r="A122" s="44">
        <v>2002</v>
      </c>
      <c r="B122" s="1">
        <v>2.4956698031865923</v>
      </c>
      <c r="C122" s="45" t="s">
        <v>3</v>
      </c>
      <c r="F122" s="3">
        <v>2.5152495102395287</v>
      </c>
      <c r="G122" s="4">
        <v>2.5152223599328103</v>
      </c>
    </row>
    <row r="123" spans="1:7" x14ac:dyDescent="0.25">
      <c r="A123" s="44">
        <v>2011</v>
      </c>
      <c r="B123" s="1">
        <v>2.4957883657835422</v>
      </c>
      <c r="C123" s="45" t="s">
        <v>3</v>
      </c>
      <c r="F123" s="3">
        <v>2.5156708235499443</v>
      </c>
      <c r="G123" s="4">
        <v>2.5167145648171396</v>
      </c>
    </row>
    <row r="124" spans="1:7" x14ac:dyDescent="0.25">
      <c r="A124" s="44">
        <v>1999</v>
      </c>
      <c r="B124" s="1">
        <v>2.4961335279392345</v>
      </c>
      <c r="C124" s="45" t="s">
        <v>3</v>
      </c>
      <c r="F124" s="3">
        <v>2.5163582774454953</v>
      </c>
      <c r="G124" s="4">
        <v>2.5176776640867904</v>
      </c>
    </row>
    <row r="125" spans="1:7" x14ac:dyDescent="0.25">
      <c r="A125" s="44">
        <v>2015</v>
      </c>
      <c r="B125" s="1">
        <v>2.4964243884696402</v>
      </c>
      <c r="C125" s="45" t="s">
        <v>3</v>
      </c>
      <c r="F125" s="3">
        <v>2.5164737737116849</v>
      </c>
      <c r="G125" s="4">
        <v>2.5185878915122695</v>
      </c>
    </row>
    <row r="126" spans="1:7" x14ac:dyDescent="0.25">
      <c r="A126" s="44">
        <v>1991</v>
      </c>
      <c r="B126" s="1">
        <v>2.4966488188432869</v>
      </c>
      <c r="C126" s="45" t="s">
        <v>3</v>
      </c>
      <c r="F126" s="3">
        <v>2.5171523306754113</v>
      </c>
      <c r="G126" s="4">
        <v>2.5188579363829162</v>
      </c>
    </row>
    <row r="127" spans="1:7" x14ac:dyDescent="0.25">
      <c r="A127" s="44">
        <v>2016</v>
      </c>
      <c r="B127" s="1">
        <v>2.4968970287664161</v>
      </c>
      <c r="C127" s="45" t="s">
        <v>4</v>
      </c>
      <c r="F127" s="3">
        <v>2.5181133980191954</v>
      </c>
      <c r="G127" s="4">
        <v>2.5194154213131914</v>
      </c>
    </row>
    <row r="128" spans="1:7" x14ac:dyDescent="0.25">
      <c r="A128" s="44">
        <v>1985</v>
      </c>
      <c r="B128" s="1">
        <v>2.4972964982624948</v>
      </c>
      <c r="C128" s="45" t="s">
        <v>3</v>
      </c>
      <c r="F128" s="3">
        <v>2.5185245487298578</v>
      </c>
      <c r="G128" s="4">
        <v>2.5195925562887753</v>
      </c>
    </row>
    <row r="129" spans="1:7" x14ac:dyDescent="0.25">
      <c r="A129" s="44">
        <v>1985</v>
      </c>
      <c r="B129" s="1">
        <v>2.4973772444463371</v>
      </c>
      <c r="C129" s="45" t="s">
        <v>4</v>
      </c>
      <c r="F129" s="3">
        <v>2.5185453270216738</v>
      </c>
      <c r="G129" s="4">
        <v>2.5200627174027099</v>
      </c>
    </row>
    <row r="130" spans="1:7" x14ac:dyDescent="0.25">
      <c r="A130" s="44">
        <v>1989</v>
      </c>
      <c r="B130" s="1">
        <v>2.4975690372198556</v>
      </c>
      <c r="C130" s="45" t="s">
        <v>4</v>
      </c>
      <c r="F130" s="3">
        <v>2.5188313984772734</v>
      </c>
      <c r="G130" s="4">
        <v>2.5200893756339662</v>
      </c>
    </row>
    <row r="131" spans="1:7" x14ac:dyDescent="0.25">
      <c r="A131" s="44">
        <v>2000</v>
      </c>
      <c r="B131" s="1">
        <v>2.4976483481073908</v>
      </c>
      <c r="C131" s="45" t="s">
        <v>4</v>
      </c>
      <c r="F131" s="3">
        <v>2.5193720771474983</v>
      </c>
      <c r="G131" s="4">
        <v>2.5203923820351632</v>
      </c>
    </row>
    <row r="132" spans="1:7" x14ac:dyDescent="0.25">
      <c r="A132" s="44">
        <v>1996</v>
      </c>
      <c r="B132" s="1">
        <v>2.4980849653658193</v>
      </c>
      <c r="C132" s="45" t="s">
        <v>4</v>
      </c>
      <c r="F132" s="3">
        <v>2.519416818239379</v>
      </c>
      <c r="G132" s="4">
        <v>2.5222140566919888</v>
      </c>
    </row>
    <row r="133" spans="1:7" x14ac:dyDescent="0.25">
      <c r="A133" s="44">
        <v>2011</v>
      </c>
      <c r="B133" s="1">
        <v>2.4982601819195738</v>
      </c>
      <c r="C133" s="45" t="s">
        <v>3</v>
      </c>
      <c r="F133" s="3">
        <v>2.5205825496642111</v>
      </c>
      <c r="G133" s="4">
        <v>2.5232763685045203</v>
      </c>
    </row>
    <row r="134" spans="1:7" x14ac:dyDescent="0.25">
      <c r="A134" s="44">
        <v>2006</v>
      </c>
      <c r="B134" s="1">
        <v>2.4984153600569234</v>
      </c>
      <c r="C134" s="45" t="s">
        <v>3</v>
      </c>
      <c r="F134" s="3">
        <v>2.5223976831776027</v>
      </c>
      <c r="G134" s="4">
        <v>2.5246348255395268</v>
      </c>
    </row>
    <row r="135" spans="1:7" x14ac:dyDescent="0.25">
      <c r="A135" s="44">
        <v>1993</v>
      </c>
      <c r="B135" s="1">
        <v>2.4987772988085855</v>
      </c>
      <c r="C135" s="45" t="s">
        <v>3</v>
      </c>
      <c r="F135" s="3">
        <v>2.5224918737035216</v>
      </c>
      <c r="G135" s="4">
        <v>2.525725057823816</v>
      </c>
    </row>
    <row r="136" spans="1:7" x14ac:dyDescent="0.25">
      <c r="A136" s="44">
        <v>1991</v>
      </c>
      <c r="B136" s="1">
        <v>2.4988459337584614</v>
      </c>
      <c r="C136" s="45" t="s">
        <v>4</v>
      </c>
      <c r="F136" s="3">
        <v>2.522722540901178</v>
      </c>
      <c r="G136" s="4">
        <v>2.5257470029667788</v>
      </c>
    </row>
    <row r="137" spans="1:7" x14ac:dyDescent="0.25">
      <c r="A137" s="44">
        <v>1998</v>
      </c>
      <c r="B137" s="1">
        <v>2.4995075623343617</v>
      </c>
      <c r="C137" s="45" t="s">
        <v>3</v>
      </c>
      <c r="F137" s="3">
        <v>2.5227740402166625</v>
      </c>
      <c r="G137" s="4">
        <v>2.5263653046511845</v>
      </c>
    </row>
    <row r="138" spans="1:7" x14ac:dyDescent="0.25">
      <c r="A138" s="44">
        <v>1984</v>
      </c>
      <c r="B138" s="1">
        <v>2.5003891343515088</v>
      </c>
      <c r="C138" s="45" t="s">
        <v>3</v>
      </c>
      <c r="F138" s="3">
        <v>2.523004620073892</v>
      </c>
      <c r="G138" s="4">
        <v>2.5264777893651189</v>
      </c>
    </row>
    <row r="139" spans="1:7" x14ac:dyDescent="0.25">
      <c r="A139" s="44">
        <v>2002</v>
      </c>
      <c r="B139" s="1">
        <v>2.5012003902053039</v>
      </c>
      <c r="C139" s="45" t="s">
        <v>3</v>
      </c>
      <c r="F139" s="3">
        <v>2.5241933667363763</v>
      </c>
      <c r="G139" s="4">
        <v>2.5274504512018909</v>
      </c>
    </row>
    <row r="140" spans="1:7" x14ac:dyDescent="0.25">
      <c r="A140" s="44">
        <v>2007</v>
      </c>
      <c r="B140" s="1">
        <v>2.5013830907459789</v>
      </c>
      <c r="C140" s="45" t="s">
        <v>4</v>
      </c>
      <c r="F140" s="3">
        <v>2.5245658734760266</v>
      </c>
      <c r="G140" s="4">
        <v>2.5276119008124502</v>
      </c>
    </row>
    <row r="141" spans="1:7" x14ac:dyDescent="0.25">
      <c r="A141" s="44">
        <v>1987</v>
      </c>
      <c r="B141" s="1">
        <v>2.5014671818067127</v>
      </c>
      <c r="C141" s="45" t="s">
        <v>4</v>
      </c>
      <c r="F141" s="3">
        <v>2.5249017069757156</v>
      </c>
      <c r="G141" s="4">
        <v>2.5288008019758976</v>
      </c>
    </row>
    <row r="142" spans="1:7" x14ac:dyDescent="0.25">
      <c r="A142" s="44">
        <v>2015</v>
      </c>
      <c r="B142" s="1">
        <v>2.5018151534407203</v>
      </c>
      <c r="C142" s="45" t="s">
        <v>4</v>
      </c>
      <c r="F142" s="3">
        <v>2.5252367903229476</v>
      </c>
      <c r="G142" s="4">
        <v>2.5290407042613352</v>
      </c>
    </row>
    <row r="143" spans="1:7" x14ac:dyDescent="0.25">
      <c r="A143" s="44">
        <v>1993</v>
      </c>
      <c r="B143" s="1">
        <v>2.5020955940211564</v>
      </c>
      <c r="C143" s="45" t="s">
        <v>4</v>
      </c>
      <c r="F143" s="3">
        <v>2.5252375252769825</v>
      </c>
      <c r="G143" s="4">
        <v>2.5291588063688795</v>
      </c>
    </row>
    <row r="144" spans="1:7" x14ac:dyDescent="0.25">
      <c r="A144" s="44">
        <v>2005</v>
      </c>
      <c r="B144" s="1">
        <v>2.5026266572588365</v>
      </c>
      <c r="C144" s="45" t="s">
        <v>3</v>
      </c>
      <c r="F144" s="3">
        <v>2.5253224320869498</v>
      </c>
      <c r="G144" s="4">
        <v>2.5299751822621301</v>
      </c>
    </row>
    <row r="145" spans="1:7" x14ac:dyDescent="0.25">
      <c r="A145" s="44">
        <v>1999</v>
      </c>
      <c r="B145" s="1">
        <v>2.5027113820585436</v>
      </c>
      <c r="C145" s="45" t="s">
        <v>3</v>
      </c>
      <c r="F145" s="3">
        <v>2.5268305549269745</v>
      </c>
      <c r="G145" s="4">
        <v>2.5327501326115489</v>
      </c>
    </row>
    <row r="146" spans="1:7" x14ac:dyDescent="0.25">
      <c r="A146" s="44">
        <v>1992</v>
      </c>
      <c r="B146" s="1">
        <v>2.5028526169660616</v>
      </c>
      <c r="C146" s="45" t="s">
        <v>4</v>
      </c>
      <c r="F146" s="3">
        <v>2.5279561454014505</v>
      </c>
      <c r="G146" s="4">
        <v>2.5333685567135857</v>
      </c>
    </row>
    <row r="147" spans="1:7" x14ac:dyDescent="0.25">
      <c r="A147" s="44">
        <v>1987</v>
      </c>
      <c r="B147" s="1">
        <v>2.5029942133651022</v>
      </c>
      <c r="C147" s="45" t="s">
        <v>4</v>
      </c>
      <c r="F147" s="3">
        <v>2.5280330154189636</v>
      </c>
      <c r="G147" s="4">
        <v>2.5343935284449546</v>
      </c>
    </row>
    <row r="148" spans="1:7" x14ac:dyDescent="0.25">
      <c r="A148" s="44">
        <v>2017</v>
      </c>
      <c r="B148" s="1">
        <v>2.5030371560832823</v>
      </c>
      <c r="C148" s="45" t="s">
        <v>3</v>
      </c>
      <c r="F148" s="3">
        <v>2.5287747695140181</v>
      </c>
      <c r="G148" s="4">
        <v>2.5361479898910679</v>
      </c>
    </row>
    <row r="149" spans="1:7" x14ac:dyDescent="0.25">
      <c r="A149" s="44">
        <v>2013</v>
      </c>
      <c r="B149" s="1">
        <v>2.5031721469798969</v>
      </c>
      <c r="C149" s="45" t="s">
        <v>4</v>
      </c>
      <c r="F149" s="3">
        <v>2.5291144986632377</v>
      </c>
      <c r="G149" s="4">
        <v>2.5399246273481313</v>
      </c>
    </row>
    <row r="150" spans="1:7" x14ac:dyDescent="0.25">
      <c r="A150" s="44">
        <v>2013</v>
      </c>
      <c r="B150" s="1">
        <v>2.5034873834940803</v>
      </c>
      <c r="C150" s="45" t="s">
        <v>4</v>
      </c>
      <c r="F150" s="3">
        <v>2.5305501910748363</v>
      </c>
      <c r="G150" s="4">
        <v>2.5407968586281484</v>
      </c>
    </row>
    <row r="151" spans="1:7" x14ac:dyDescent="0.25">
      <c r="A151" s="44">
        <v>2005</v>
      </c>
      <c r="B151" s="1">
        <v>2.5036419211249674</v>
      </c>
      <c r="C151" s="45" t="s">
        <v>3</v>
      </c>
      <c r="F151" s="3">
        <v>2.5325278913641465</v>
      </c>
      <c r="G151" s="4">
        <v>2.5411998978688217</v>
      </c>
    </row>
    <row r="152" spans="1:7" x14ac:dyDescent="0.25">
      <c r="A152" s="44">
        <v>2010</v>
      </c>
      <c r="B152" s="1">
        <v>2.5044310705232173</v>
      </c>
      <c r="C152" s="45" t="s">
        <v>4</v>
      </c>
      <c r="F152" s="3">
        <v>2.5344034126653119</v>
      </c>
      <c r="G152" s="4">
        <v>2.5430315485394903</v>
      </c>
    </row>
    <row r="153" spans="1:7" x14ac:dyDescent="0.25">
      <c r="A153" s="44">
        <v>2010</v>
      </c>
      <c r="B153" s="1">
        <v>2.5046750914984259</v>
      </c>
      <c r="C153" s="45" t="s">
        <v>3</v>
      </c>
      <c r="F153" s="3">
        <v>2.5371784573581087</v>
      </c>
      <c r="G153" s="4">
        <v>2.5442252341572047</v>
      </c>
    </row>
    <row r="154" spans="1:7" x14ac:dyDescent="0.25">
      <c r="A154" s="44">
        <v>1990</v>
      </c>
      <c r="B154" s="1">
        <v>2.5058129435403353</v>
      </c>
      <c r="C154" s="45" t="s">
        <v>3</v>
      </c>
      <c r="F154" s="3">
        <v>2.5372275870646059</v>
      </c>
      <c r="G154" s="4">
        <v>2.5464897026491631</v>
      </c>
    </row>
    <row r="155" spans="1:7" x14ac:dyDescent="0.25">
      <c r="A155" s="44">
        <v>1995</v>
      </c>
      <c r="B155" s="1">
        <v>2.5059821233199644</v>
      </c>
      <c r="C155" s="45" t="s">
        <v>3</v>
      </c>
      <c r="F155" s="3">
        <v>2.5386947378655176</v>
      </c>
      <c r="G155" s="4">
        <v>2.5503572891847996</v>
      </c>
    </row>
    <row r="156" spans="1:7" x14ac:dyDescent="0.25">
      <c r="A156" s="44">
        <v>1989</v>
      </c>
      <c r="B156" s="1">
        <v>2.5060018480024189</v>
      </c>
      <c r="C156" s="45" t="s">
        <v>3</v>
      </c>
      <c r="F156" s="3">
        <v>2.5393355998934806</v>
      </c>
      <c r="G156" s="4">
        <v>2.553780593808495</v>
      </c>
    </row>
    <row r="157" spans="1:7" x14ac:dyDescent="0.25">
      <c r="A157" s="44">
        <v>1992</v>
      </c>
      <c r="B157" s="1">
        <v>2.5062287595631729</v>
      </c>
      <c r="C157" s="45" t="s">
        <v>3</v>
      </c>
      <c r="F157" s="3">
        <v>2.5395829582812599</v>
      </c>
      <c r="G157" s="4">
        <v>2.5538947974650195</v>
      </c>
    </row>
    <row r="158" spans="1:7" x14ac:dyDescent="0.25">
      <c r="A158" s="44">
        <v>1988</v>
      </c>
      <c r="B158" s="1">
        <v>2.507466365812089</v>
      </c>
      <c r="C158" s="45" t="s">
        <v>4</v>
      </c>
      <c r="F158" s="3">
        <v>2.5396768597767831</v>
      </c>
      <c r="G158" s="4">
        <v>2.5543301019102578</v>
      </c>
    </row>
    <row r="159" spans="1:7" x14ac:dyDescent="0.25">
      <c r="A159" s="44">
        <v>1984</v>
      </c>
      <c r="B159" s="1">
        <v>2.5076233539609851</v>
      </c>
      <c r="C159" s="45" t="s">
        <v>3</v>
      </c>
      <c r="F159" s="3">
        <v>2.5427041202475968</v>
      </c>
      <c r="G159" s="4">
        <v>2.5582357704797429</v>
      </c>
    </row>
    <row r="160" spans="1:7" x14ac:dyDescent="0.25">
      <c r="A160" s="44">
        <v>1988</v>
      </c>
      <c r="B160" s="1">
        <v>2.5079317877247229</v>
      </c>
      <c r="C160" s="45" t="s">
        <v>4</v>
      </c>
      <c r="F160" s="3">
        <v>2.5432841451443058</v>
      </c>
      <c r="G160" s="4">
        <v>2.5711456767431198</v>
      </c>
    </row>
    <row r="161" spans="1:7" x14ac:dyDescent="0.25">
      <c r="A161" s="44">
        <v>1999</v>
      </c>
      <c r="B161" s="1">
        <v>2.5079902855757248</v>
      </c>
      <c r="C161" s="45" t="s">
        <v>3</v>
      </c>
      <c r="F161" s="3">
        <v>2.5440120427824642</v>
      </c>
      <c r="G161" s="4">
        <v>2.5764051291413388</v>
      </c>
    </row>
    <row r="162" spans="1:7" x14ac:dyDescent="0.25">
      <c r="A162" s="44">
        <v>1985</v>
      </c>
      <c r="B162" s="1">
        <v>2.5081833323502796</v>
      </c>
      <c r="C162" s="45" t="s">
        <v>4</v>
      </c>
      <c r="F162" s="3">
        <v>2.5486641332089404</v>
      </c>
      <c r="G162" s="6"/>
    </row>
    <row r="163" spans="1:7" x14ac:dyDescent="0.25">
      <c r="A163" s="44">
        <v>2004</v>
      </c>
      <c r="B163" s="1">
        <v>2.5088458635469326</v>
      </c>
      <c r="C163" s="45" t="s">
        <v>4</v>
      </c>
      <c r="F163" s="3">
        <v>2.5512794073710281</v>
      </c>
      <c r="G163" s="6"/>
    </row>
    <row r="164" spans="1:7" x14ac:dyDescent="0.25">
      <c r="A164" s="44">
        <v>1989</v>
      </c>
      <c r="B164" s="1">
        <v>2.5091103446161918</v>
      </c>
      <c r="C164" s="45" t="s">
        <v>3</v>
      </c>
      <c r="F164" s="3">
        <v>2.5548531633814573</v>
      </c>
      <c r="G164" s="6"/>
    </row>
    <row r="165" spans="1:7" x14ac:dyDescent="0.25">
      <c r="A165" s="44">
        <v>1994</v>
      </c>
      <c r="B165" s="1">
        <v>2.5095691257465096</v>
      </c>
      <c r="C165" s="45" t="s">
        <v>3</v>
      </c>
      <c r="F165" s="3">
        <v>2.5635237315067751</v>
      </c>
      <c r="G165" s="6"/>
    </row>
    <row r="166" spans="1:7" ht="15.75" thickBot="1" x14ac:dyDescent="0.3">
      <c r="A166" s="44">
        <v>2011</v>
      </c>
      <c r="B166" s="1">
        <v>2.5095900927014627</v>
      </c>
      <c r="C166" s="45" t="s">
        <v>3</v>
      </c>
      <c r="F166" s="53">
        <v>2.5818735444360703</v>
      </c>
      <c r="G166" s="8"/>
    </row>
    <row r="167" spans="1:7" x14ac:dyDescent="0.25">
      <c r="A167" s="44">
        <v>2013</v>
      </c>
      <c r="B167" s="1">
        <v>2.5096555029445216</v>
      </c>
      <c r="C167" s="45" t="s">
        <v>4</v>
      </c>
      <c r="E167" s="19" t="s">
        <v>5</v>
      </c>
      <c r="F167">
        <f>COUNT(F24:F166)</f>
        <v>143</v>
      </c>
      <c r="G167">
        <f>COUNT(G24:G166)</f>
        <v>138</v>
      </c>
    </row>
    <row r="168" spans="1:7" x14ac:dyDescent="0.25">
      <c r="A168" s="44">
        <v>1998</v>
      </c>
      <c r="B168" s="1">
        <v>2.5096725752695894</v>
      </c>
      <c r="C168" s="45" t="s">
        <v>4</v>
      </c>
      <c r="E168" s="19" t="s">
        <v>6</v>
      </c>
      <c r="F168" s="20">
        <f>AVERAGE(F24:F166)</f>
        <v>2.5007495869820038</v>
      </c>
      <c r="G168" s="20">
        <f>AVERAGE(G24:G166)</f>
        <v>2.5012546578404025</v>
      </c>
    </row>
    <row r="169" spans="1:7" x14ac:dyDescent="0.25">
      <c r="A169" s="44">
        <v>2001</v>
      </c>
      <c r="B169" s="1">
        <v>2.5100741212073938</v>
      </c>
      <c r="C169" s="45" t="s">
        <v>3</v>
      </c>
      <c r="E169" s="19" t="s">
        <v>7</v>
      </c>
      <c r="F169" s="22">
        <f>_xlfn.STDEV.S(F24:F166)</f>
        <v>2.726639149194289E-2</v>
      </c>
      <c r="G169" s="22">
        <f>_xlfn.STDEV.S(G24:G166)</f>
        <v>2.8235516531984358E-2</v>
      </c>
    </row>
    <row r="170" spans="1:7" x14ac:dyDescent="0.25">
      <c r="A170" s="44">
        <v>1993</v>
      </c>
      <c r="B170" s="1">
        <v>2.5102316155719628</v>
      </c>
      <c r="C170" s="45" t="s">
        <v>4</v>
      </c>
      <c r="E170" s="54" t="s">
        <v>12</v>
      </c>
      <c r="F170" s="21">
        <f>_xlfn.CONFIDENCE.T(0.05,F169,F167)</f>
        <v>4.507386451584508E-3</v>
      </c>
      <c r="G170" s="21">
        <f>_xlfn.CONFIDENCE.T(0.05,G169,G167)</f>
        <v>4.7528879809721949E-3</v>
      </c>
    </row>
    <row r="171" spans="1:7" x14ac:dyDescent="0.25">
      <c r="A171" s="44">
        <v>1994</v>
      </c>
      <c r="B171" s="1">
        <v>2.5104520082507484</v>
      </c>
      <c r="C171" s="45" t="s">
        <v>3</v>
      </c>
    </row>
    <row r="172" spans="1:7" ht="18" customHeight="1" x14ac:dyDescent="0.25">
      <c r="A172" s="44">
        <v>1983</v>
      </c>
      <c r="B172" s="1">
        <v>2.5106673223508844</v>
      </c>
      <c r="C172" s="45" t="s">
        <v>4</v>
      </c>
    </row>
    <row r="173" spans="1:7" ht="29.25" customHeight="1" x14ac:dyDescent="0.25">
      <c r="A173" s="44">
        <v>2014</v>
      </c>
      <c r="B173" s="1">
        <v>2.5112552389323377</v>
      </c>
      <c r="C173" s="45" t="s">
        <v>4</v>
      </c>
    </row>
    <row r="174" spans="1:7" x14ac:dyDescent="0.25">
      <c r="A174" s="44">
        <v>1988</v>
      </c>
      <c r="B174" s="1">
        <v>2.5114064867091552</v>
      </c>
      <c r="C174" s="45" t="s">
        <v>4</v>
      </c>
    </row>
    <row r="175" spans="1:7" x14ac:dyDescent="0.25">
      <c r="A175" s="44">
        <v>2007</v>
      </c>
      <c r="B175" s="1">
        <v>2.5114965179315747</v>
      </c>
      <c r="C175" s="45" t="s">
        <v>4</v>
      </c>
    </row>
    <row r="176" spans="1:7" x14ac:dyDescent="0.25">
      <c r="A176" s="44">
        <v>2009</v>
      </c>
      <c r="B176" s="1">
        <v>2.5119448061473135</v>
      </c>
      <c r="C176" s="45" t="s">
        <v>4</v>
      </c>
    </row>
    <row r="177" spans="1:3" x14ac:dyDescent="0.25">
      <c r="A177" s="44">
        <v>1995</v>
      </c>
      <c r="B177" s="1">
        <v>2.5121020998450545</v>
      </c>
      <c r="C177" s="45" t="s">
        <v>4</v>
      </c>
    </row>
    <row r="178" spans="1:3" x14ac:dyDescent="0.25">
      <c r="A178" s="44">
        <v>2015</v>
      </c>
      <c r="B178" s="1">
        <v>2.5125800036278902</v>
      </c>
      <c r="C178" s="45" t="s">
        <v>3</v>
      </c>
    </row>
    <row r="179" spans="1:3" x14ac:dyDescent="0.25">
      <c r="A179" s="44">
        <v>2014</v>
      </c>
      <c r="B179" s="1">
        <v>2.5126770217443548</v>
      </c>
      <c r="C179" s="45" t="s">
        <v>4</v>
      </c>
    </row>
    <row r="180" spans="1:3" x14ac:dyDescent="0.25">
      <c r="A180" s="44">
        <v>1997</v>
      </c>
      <c r="B180" s="1">
        <v>2.5126904512663049</v>
      </c>
      <c r="C180" s="45" t="s">
        <v>3</v>
      </c>
    </row>
    <row r="181" spans="1:3" x14ac:dyDescent="0.25">
      <c r="A181" s="44">
        <v>2013</v>
      </c>
      <c r="B181" s="1">
        <v>2.5127812848622133</v>
      </c>
      <c r="C181" s="45" t="s">
        <v>3</v>
      </c>
    </row>
    <row r="182" spans="1:3" x14ac:dyDescent="0.25">
      <c r="A182" s="44">
        <v>1984</v>
      </c>
      <c r="B182" s="1">
        <v>2.5130458685051571</v>
      </c>
      <c r="C182" s="45" t="s">
        <v>3</v>
      </c>
    </row>
    <row r="183" spans="1:3" x14ac:dyDescent="0.25">
      <c r="A183" s="44">
        <v>1989</v>
      </c>
      <c r="B183" s="1">
        <v>2.513361150449068</v>
      </c>
      <c r="C183" s="45" t="s">
        <v>3</v>
      </c>
    </row>
    <row r="184" spans="1:3" x14ac:dyDescent="0.25">
      <c r="A184" s="44">
        <v>1991</v>
      </c>
      <c r="B184" s="1">
        <v>2.513391006752431</v>
      </c>
      <c r="C184" s="45" t="s">
        <v>4</v>
      </c>
    </row>
    <row r="185" spans="1:3" x14ac:dyDescent="0.25">
      <c r="A185" s="44">
        <v>1987</v>
      </c>
      <c r="B185" s="1">
        <v>2.5135410377904734</v>
      </c>
      <c r="C185" s="45" t="s">
        <v>3</v>
      </c>
    </row>
    <row r="186" spans="1:3" x14ac:dyDescent="0.25">
      <c r="A186" s="44">
        <v>2014</v>
      </c>
      <c r="B186" s="1">
        <v>2.5135736585214561</v>
      </c>
      <c r="C186" s="45" t="s">
        <v>4</v>
      </c>
    </row>
    <row r="187" spans="1:3" x14ac:dyDescent="0.25">
      <c r="A187" s="44">
        <v>1998</v>
      </c>
      <c r="B187" s="1">
        <v>2.513757447669954</v>
      </c>
      <c r="C187" s="45" t="s">
        <v>3</v>
      </c>
    </row>
    <row r="188" spans="1:3" x14ac:dyDescent="0.25">
      <c r="A188" s="44">
        <v>2010</v>
      </c>
      <c r="B188" s="1">
        <v>2.5141778867096458</v>
      </c>
      <c r="C188" s="45" t="s">
        <v>3</v>
      </c>
    </row>
    <row r="189" spans="1:3" ht="33" customHeight="1" x14ac:dyDescent="0.25">
      <c r="A189" s="44">
        <v>2016</v>
      </c>
      <c r="B189" s="1">
        <v>2.5143105581465446</v>
      </c>
      <c r="C189" s="45" t="s">
        <v>4</v>
      </c>
    </row>
    <row r="190" spans="1:3" x14ac:dyDescent="0.25">
      <c r="A190" s="44">
        <v>1984</v>
      </c>
      <c r="B190" s="1">
        <v>2.5143754525150679</v>
      </c>
      <c r="C190" s="45" t="s">
        <v>4</v>
      </c>
    </row>
    <row r="191" spans="1:3" x14ac:dyDescent="0.25">
      <c r="A191" s="44">
        <v>1998</v>
      </c>
      <c r="B191" s="1">
        <v>2.5146089999002559</v>
      </c>
      <c r="C191" s="45" t="s">
        <v>4</v>
      </c>
    </row>
    <row r="192" spans="1:3" x14ac:dyDescent="0.25">
      <c r="A192" s="44">
        <v>1998</v>
      </c>
      <c r="B192" s="1">
        <v>2.5146286322443081</v>
      </c>
      <c r="C192" s="45" t="s">
        <v>4</v>
      </c>
    </row>
    <row r="193" spans="1:3" x14ac:dyDescent="0.25">
      <c r="A193" s="44">
        <v>2017</v>
      </c>
      <c r="B193" s="1">
        <v>2.5146301781973199</v>
      </c>
      <c r="C193" s="45" t="s">
        <v>4</v>
      </c>
    </row>
    <row r="194" spans="1:3" x14ac:dyDescent="0.25">
      <c r="A194" s="44">
        <v>1987</v>
      </c>
      <c r="B194" s="1">
        <v>2.5146317473036239</v>
      </c>
      <c r="C194" s="45" t="s">
        <v>3</v>
      </c>
    </row>
    <row r="195" spans="1:3" x14ac:dyDescent="0.25">
      <c r="A195" s="44">
        <v>1990</v>
      </c>
      <c r="B195" s="1">
        <v>2.5146938997812565</v>
      </c>
      <c r="C195" s="45" t="s">
        <v>3</v>
      </c>
    </row>
    <row r="196" spans="1:3" x14ac:dyDescent="0.25">
      <c r="A196" s="44">
        <v>2015</v>
      </c>
      <c r="B196" s="1">
        <v>2.5147501393970915</v>
      </c>
      <c r="C196" s="45" t="s">
        <v>4</v>
      </c>
    </row>
    <row r="197" spans="1:3" x14ac:dyDescent="0.25">
      <c r="A197" s="44">
        <v>2004</v>
      </c>
      <c r="B197" s="1">
        <v>2.5152182953903104</v>
      </c>
      <c r="C197" s="45" t="s">
        <v>4</v>
      </c>
    </row>
    <row r="198" spans="1:3" x14ac:dyDescent="0.25">
      <c r="A198" s="44">
        <v>1988</v>
      </c>
      <c r="B198" s="1">
        <v>2.5152223599328103</v>
      </c>
      <c r="C198" s="45" t="s">
        <v>4</v>
      </c>
    </row>
    <row r="199" spans="1:3" x14ac:dyDescent="0.25">
      <c r="A199" s="44">
        <v>2009</v>
      </c>
      <c r="B199" s="1">
        <v>2.5152495102395287</v>
      </c>
      <c r="C199" s="45" t="s">
        <v>3</v>
      </c>
    </row>
    <row r="200" spans="1:3" x14ac:dyDescent="0.25">
      <c r="A200" s="44">
        <v>1985</v>
      </c>
      <c r="B200" s="1">
        <v>2.5156708235499443</v>
      </c>
      <c r="C200" s="45" t="s">
        <v>3</v>
      </c>
    </row>
    <row r="201" spans="1:3" x14ac:dyDescent="0.25">
      <c r="A201" s="44">
        <v>1999</v>
      </c>
      <c r="B201" s="1">
        <v>2.5163582774454953</v>
      </c>
      <c r="C201" s="45" t="s">
        <v>3</v>
      </c>
    </row>
    <row r="202" spans="1:3" x14ac:dyDescent="0.25">
      <c r="A202" s="44">
        <v>2003</v>
      </c>
      <c r="B202" s="1">
        <v>2.5164737737116849</v>
      </c>
      <c r="C202" s="45" t="s">
        <v>3</v>
      </c>
    </row>
    <row r="203" spans="1:3" x14ac:dyDescent="0.25">
      <c r="A203" s="44">
        <v>2002</v>
      </c>
      <c r="B203" s="1">
        <v>2.5167145648171396</v>
      </c>
      <c r="C203" s="45" t="s">
        <v>4</v>
      </c>
    </row>
    <row r="204" spans="1:3" x14ac:dyDescent="0.25">
      <c r="A204" s="44">
        <v>1995</v>
      </c>
      <c r="B204" s="1">
        <v>2.5171523306754113</v>
      </c>
      <c r="C204" s="45" t="s">
        <v>3</v>
      </c>
    </row>
    <row r="205" spans="1:3" x14ac:dyDescent="0.25">
      <c r="A205" s="44">
        <v>1985</v>
      </c>
      <c r="B205" s="1">
        <v>2.5176776640867904</v>
      </c>
      <c r="C205" s="45" t="s">
        <v>4</v>
      </c>
    </row>
    <row r="206" spans="1:3" x14ac:dyDescent="0.25">
      <c r="A206" s="44">
        <v>1983</v>
      </c>
      <c r="B206" s="1">
        <v>2.5181133980191954</v>
      </c>
      <c r="C206" s="45" t="s">
        <v>3</v>
      </c>
    </row>
    <row r="207" spans="1:3" x14ac:dyDescent="0.25">
      <c r="A207" s="44">
        <v>1986</v>
      </c>
      <c r="B207" s="1">
        <v>2.5185245487298578</v>
      </c>
      <c r="C207" s="45" t="s">
        <v>3</v>
      </c>
    </row>
    <row r="208" spans="1:3" x14ac:dyDescent="0.25">
      <c r="A208" s="44">
        <v>1992</v>
      </c>
      <c r="B208" s="1">
        <v>2.5185453270216738</v>
      </c>
      <c r="C208" s="45" t="s">
        <v>3</v>
      </c>
    </row>
    <row r="209" spans="1:3" x14ac:dyDescent="0.25">
      <c r="A209" s="44">
        <v>1986</v>
      </c>
      <c r="B209" s="1">
        <v>2.5185878915122695</v>
      </c>
      <c r="C209" s="45" t="s">
        <v>4</v>
      </c>
    </row>
    <row r="210" spans="1:3" x14ac:dyDescent="0.25">
      <c r="A210" s="44">
        <v>2007</v>
      </c>
      <c r="B210" s="1">
        <v>2.5188313984772734</v>
      </c>
      <c r="C210" s="45" t="s">
        <v>3</v>
      </c>
    </row>
    <row r="211" spans="1:3" x14ac:dyDescent="0.25">
      <c r="A211" s="44">
        <v>1992</v>
      </c>
      <c r="B211" s="1">
        <v>2.5188579363829162</v>
      </c>
      <c r="C211" s="45" t="s">
        <v>4</v>
      </c>
    </row>
    <row r="212" spans="1:3" x14ac:dyDescent="0.25">
      <c r="A212" s="44">
        <v>2009</v>
      </c>
      <c r="B212" s="1">
        <v>2.5193720771474983</v>
      </c>
      <c r="C212" s="45" t="s">
        <v>3</v>
      </c>
    </row>
    <row r="213" spans="1:3" x14ac:dyDescent="0.25">
      <c r="A213" s="44">
        <v>1991</v>
      </c>
      <c r="B213" s="1">
        <v>2.5194154213131914</v>
      </c>
      <c r="C213" s="45" t="s">
        <v>4</v>
      </c>
    </row>
    <row r="214" spans="1:3" x14ac:dyDescent="0.25">
      <c r="A214" s="44">
        <v>1989</v>
      </c>
      <c r="B214" s="1">
        <v>2.519416818239379</v>
      </c>
      <c r="C214" s="45" t="s">
        <v>3</v>
      </c>
    </row>
    <row r="215" spans="1:3" x14ac:dyDescent="0.25">
      <c r="A215" s="44">
        <v>2011</v>
      </c>
      <c r="B215" s="1">
        <v>2.5195925562887753</v>
      </c>
      <c r="C215" s="45" t="s">
        <v>4</v>
      </c>
    </row>
    <row r="216" spans="1:3" x14ac:dyDescent="0.25">
      <c r="A216" s="44">
        <v>1999</v>
      </c>
      <c r="B216" s="1">
        <v>2.5200627174027099</v>
      </c>
      <c r="C216" s="45" t="s">
        <v>4</v>
      </c>
    </row>
    <row r="217" spans="1:3" x14ac:dyDescent="0.25">
      <c r="A217" s="44">
        <v>1997</v>
      </c>
      <c r="B217" s="1">
        <v>2.5200893756339662</v>
      </c>
      <c r="C217" s="45" t="s">
        <v>4</v>
      </c>
    </row>
    <row r="218" spans="1:3" x14ac:dyDescent="0.25">
      <c r="A218" s="44">
        <v>2008</v>
      </c>
      <c r="B218" s="1">
        <v>2.5203923820351632</v>
      </c>
      <c r="C218" s="45" t="s">
        <v>4</v>
      </c>
    </row>
    <row r="219" spans="1:3" x14ac:dyDescent="0.25">
      <c r="A219" s="44">
        <v>2016</v>
      </c>
      <c r="B219" s="1">
        <v>2.5205825496642111</v>
      </c>
      <c r="C219" s="45" t="s">
        <v>3</v>
      </c>
    </row>
    <row r="220" spans="1:3" x14ac:dyDescent="0.25">
      <c r="A220" s="44">
        <v>2005</v>
      </c>
      <c r="B220" s="1">
        <v>2.5222140566919888</v>
      </c>
      <c r="C220" s="45" t="s">
        <v>4</v>
      </c>
    </row>
    <row r="221" spans="1:3" x14ac:dyDescent="0.25">
      <c r="A221" s="44">
        <v>2013</v>
      </c>
      <c r="B221" s="1">
        <v>2.5223976831776027</v>
      </c>
      <c r="C221" s="45" t="s">
        <v>3</v>
      </c>
    </row>
    <row r="222" spans="1:3" x14ac:dyDescent="0.25">
      <c r="A222" s="44">
        <v>1995</v>
      </c>
      <c r="B222" s="1">
        <v>2.5224918737035216</v>
      </c>
      <c r="C222" s="45" t="s">
        <v>3</v>
      </c>
    </row>
    <row r="223" spans="1:3" x14ac:dyDescent="0.25">
      <c r="A223" s="44">
        <v>1991</v>
      </c>
      <c r="B223" s="1">
        <v>2.522722540901178</v>
      </c>
      <c r="C223" s="45" t="s">
        <v>3</v>
      </c>
    </row>
    <row r="224" spans="1:3" x14ac:dyDescent="0.25">
      <c r="A224" s="44">
        <v>1996</v>
      </c>
      <c r="B224" s="1">
        <v>2.5227740402166625</v>
      </c>
      <c r="C224" s="45" t="s">
        <v>3</v>
      </c>
    </row>
    <row r="225" spans="1:3" x14ac:dyDescent="0.25">
      <c r="A225" s="44">
        <v>2007</v>
      </c>
      <c r="B225" s="1">
        <v>2.523004620073892</v>
      </c>
      <c r="C225" s="45" t="s">
        <v>3</v>
      </c>
    </row>
    <row r="226" spans="1:3" x14ac:dyDescent="0.25">
      <c r="A226" s="44">
        <v>1984</v>
      </c>
      <c r="B226" s="1">
        <v>2.5232763685045203</v>
      </c>
      <c r="C226" s="45" t="s">
        <v>4</v>
      </c>
    </row>
    <row r="227" spans="1:3" x14ac:dyDescent="0.25">
      <c r="A227" s="44">
        <v>1989</v>
      </c>
      <c r="B227" s="1">
        <v>2.5241933667363763</v>
      </c>
      <c r="C227" s="45" t="s">
        <v>3</v>
      </c>
    </row>
    <row r="228" spans="1:3" x14ac:dyDescent="0.25">
      <c r="A228" s="44">
        <v>2003</v>
      </c>
      <c r="B228" s="1">
        <v>2.5245658734760266</v>
      </c>
      <c r="C228" s="45" t="s">
        <v>3</v>
      </c>
    </row>
    <row r="229" spans="1:3" x14ac:dyDescent="0.25">
      <c r="A229" s="44">
        <v>1996</v>
      </c>
      <c r="B229" s="1">
        <v>2.5246348255395268</v>
      </c>
      <c r="C229" s="45" t="s">
        <v>4</v>
      </c>
    </row>
    <row r="230" spans="1:3" x14ac:dyDescent="0.25">
      <c r="A230" s="44">
        <v>2015</v>
      </c>
      <c r="B230" s="1">
        <v>2.5249017069757156</v>
      </c>
      <c r="C230" s="45" t="s">
        <v>3</v>
      </c>
    </row>
    <row r="231" spans="1:3" x14ac:dyDescent="0.25">
      <c r="A231" s="44">
        <v>2007</v>
      </c>
      <c r="B231" s="1">
        <v>2.5252367903229476</v>
      </c>
      <c r="C231" s="45" t="s">
        <v>3</v>
      </c>
    </row>
    <row r="232" spans="1:3" x14ac:dyDescent="0.25">
      <c r="A232" s="44">
        <v>1991</v>
      </c>
      <c r="B232" s="1">
        <v>2.5252375252769825</v>
      </c>
      <c r="C232" s="45" t="s">
        <v>3</v>
      </c>
    </row>
    <row r="233" spans="1:3" x14ac:dyDescent="0.25">
      <c r="A233" s="44">
        <v>2007</v>
      </c>
      <c r="B233" s="1">
        <v>2.5253224320869498</v>
      </c>
      <c r="C233" s="45" t="s">
        <v>3</v>
      </c>
    </row>
    <row r="234" spans="1:3" x14ac:dyDescent="0.25">
      <c r="A234" s="44">
        <v>2011</v>
      </c>
      <c r="B234" s="1">
        <v>2.525725057823816</v>
      </c>
      <c r="C234" s="45" t="s">
        <v>4</v>
      </c>
    </row>
    <row r="235" spans="1:3" x14ac:dyDescent="0.25">
      <c r="A235" s="44">
        <v>2004</v>
      </c>
      <c r="B235" s="1">
        <v>2.5257470029667788</v>
      </c>
      <c r="C235" s="45" t="s">
        <v>4</v>
      </c>
    </row>
    <row r="236" spans="1:3" x14ac:dyDescent="0.25">
      <c r="A236" s="44">
        <v>1993</v>
      </c>
      <c r="B236" s="1">
        <v>2.5263653046511845</v>
      </c>
      <c r="C236" s="45" t="s">
        <v>4</v>
      </c>
    </row>
    <row r="237" spans="1:3" x14ac:dyDescent="0.25">
      <c r="A237" s="44">
        <v>1996</v>
      </c>
      <c r="B237" s="1">
        <v>2.5264777893651189</v>
      </c>
      <c r="C237" s="45" t="s">
        <v>4</v>
      </c>
    </row>
    <row r="238" spans="1:3" x14ac:dyDescent="0.25">
      <c r="A238" s="44">
        <v>1995</v>
      </c>
      <c r="B238" s="1">
        <v>2.5268305549269745</v>
      </c>
      <c r="C238" s="45" t="s">
        <v>3</v>
      </c>
    </row>
    <row r="239" spans="1:3" x14ac:dyDescent="0.25">
      <c r="A239" s="44">
        <v>2016</v>
      </c>
      <c r="B239" s="1">
        <v>2.5274504512018909</v>
      </c>
      <c r="C239" s="45" t="s">
        <v>4</v>
      </c>
    </row>
    <row r="240" spans="1:3" x14ac:dyDescent="0.25">
      <c r="A240" s="44">
        <v>1994</v>
      </c>
      <c r="B240" s="1">
        <v>2.5276119008124502</v>
      </c>
      <c r="C240" s="45" t="s">
        <v>4</v>
      </c>
    </row>
    <row r="241" spans="1:3" x14ac:dyDescent="0.25">
      <c r="A241" s="44">
        <v>2008</v>
      </c>
      <c r="B241" s="1">
        <v>2.5279561454014505</v>
      </c>
      <c r="C241" s="45" t="s">
        <v>3</v>
      </c>
    </row>
    <row r="242" spans="1:3" x14ac:dyDescent="0.25">
      <c r="A242" s="44">
        <v>1988</v>
      </c>
      <c r="B242" s="1">
        <v>2.5280330154189636</v>
      </c>
      <c r="C242" s="45" t="s">
        <v>3</v>
      </c>
    </row>
    <row r="243" spans="1:3" x14ac:dyDescent="0.25">
      <c r="A243" s="44">
        <v>2009</v>
      </c>
      <c r="B243" s="1">
        <v>2.5287747695140181</v>
      </c>
      <c r="C243" s="45" t="s">
        <v>3</v>
      </c>
    </row>
    <row r="244" spans="1:3" x14ac:dyDescent="0.25">
      <c r="A244" s="44">
        <v>1986</v>
      </c>
      <c r="B244" s="1">
        <v>2.5288008019758976</v>
      </c>
      <c r="C244" s="45" t="s">
        <v>4</v>
      </c>
    </row>
    <row r="245" spans="1:3" x14ac:dyDescent="0.25">
      <c r="A245" s="44">
        <v>1986</v>
      </c>
      <c r="B245" s="1">
        <v>2.5290407042613352</v>
      </c>
      <c r="C245" s="45" t="s">
        <v>4</v>
      </c>
    </row>
    <row r="246" spans="1:3" x14ac:dyDescent="0.25">
      <c r="A246" s="44">
        <v>1985</v>
      </c>
      <c r="B246" s="1">
        <v>2.5291144986632377</v>
      </c>
      <c r="C246" s="45" t="s">
        <v>3</v>
      </c>
    </row>
    <row r="247" spans="1:3" x14ac:dyDescent="0.25">
      <c r="A247" s="44">
        <v>2012</v>
      </c>
      <c r="B247" s="1">
        <v>2.5291588063688795</v>
      </c>
      <c r="C247" s="45" t="s">
        <v>4</v>
      </c>
    </row>
    <row r="248" spans="1:3" x14ac:dyDescent="0.25">
      <c r="A248" s="44">
        <v>2006</v>
      </c>
      <c r="B248" s="1">
        <v>2.5299751822621301</v>
      </c>
      <c r="C248" s="45" t="s">
        <v>4</v>
      </c>
    </row>
    <row r="249" spans="1:3" x14ac:dyDescent="0.25">
      <c r="A249" s="44">
        <v>1997</v>
      </c>
      <c r="B249" s="1">
        <v>2.5305501910748363</v>
      </c>
      <c r="C249" s="45" t="s">
        <v>3</v>
      </c>
    </row>
    <row r="250" spans="1:3" x14ac:dyDescent="0.25">
      <c r="A250" s="44">
        <v>1991</v>
      </c>
      <c r="B250" s="1">
        <v>2.5325278913641465</v>
      </c>
      <c r="C250" s="45" t="s">
        <v>3</v>
      </c>
    </row>
    <row r="251" spans="1:3" x14ac:dyDescent="0.25">
      <c r="A251" s="44">
        <v>2002</v>
      </c>
      <c r="B251" s="1">
        <v>2.5327501326115489</v>
      </c>
      <c r="C251" s="45" t="s">
        <v>4</v>
      </c>
    </row>
    <row r="252" spans="1:3" x14ac:dyDescent="0.25">
      <c r="A252" s="44">
        <v>1992</v>
      </c>
      <c r="B252" s="1">
        <v>2.5333685567135857</v>
      </c>
      <c r="C252" s="45" t="s">
        <v>4</v>
      </c>
    </row>
    <row r="253" spans="1:3" x14ac:dyDescent="0.25">
      <c r="A253" s="44">
        <v>1999</v>
      </c>
      <c r="B253" s="1">
        <v>2.5343935284449546</v>
      </c>
      <c r="C253" s="45" t="s">
        <v>4</v>
      </c>
    </row>
    <row r="254" spans="1:3" x14ac:dyDescent="0.25">
      <c r="A254" s="44">
        <v>1991</v>
      </c>
      <c r="B254" s="1">
        <v>2.5344034126653119</v>
      </c>
      <c r="C254" s="45" t="s">
        <v>3</v>
      </c>
    </row>
    <row r="255" spans="1:3" x14ac:dyDescent="0.25">
      <c r="A255" s="44">
        <v>1999</v>
      </c>
      <c r="B255" s="1">
        <v>2.5361479898910679</v>
      </c>
      <c r="C255" s="45" t="s">
        <v>4</v>
      </c>
    </row>
    <row r="256" spans="1:3" x14ac:dyDescent="0.25">
      <c r="A256" s="44">
        <v>1985</v>
      </c>
      <c r="B256" s="1">
        <v>2.5371784573581087</v>
      </c>
      <c r="C256" s="45" t="s">
        <v>3</v>
      </c>
    </row>
    <row r="257" spans="1:3" x14ac:dyDescent="0.25">
      <c r="A257" s="44">
        <v>2008</v>
      </c>
      <c r="B257" s="1">
        <v>2.5372275870646059</v>
      </c>
      <c r="C257" s="45" t="s">
        <v>3</v>
      </c>
    </row>
    <row r="258" spans="1:3" x14ac:dyDescent="0.25">
      <c r="A258" s="44">
        <v>2005</v>
      </c>
      <c r="B258" s="1">
        <v>2.5386947378655176</v>
      </c>
      <c r="C258" s="45" t="s">
        <v>3</v>
      </c>
    </row>
    <row r="259" spans="1:3" x14ac:dyDescent="0.25">
      <c r="A259" s="44">
        <v>1993</v>
      </c>
      <c r="B259" s="1">
        <v>2.5393355998934806</v>
      </c>
      <c r="C259" s="45" t="s">
        <v>3</v>
      </c>
    </row>
    <row r="260" spans="1:3" x14ac:dyDescent="0.25">
      <c r="A260" s="44">
        <v>2013</v>
      </c>
      <c r="B260" s="1">
        <v>2.5395829582812599</v>
      </c>
      <c r="C260" s="45" t="s">
        <v>3</v>
      </c>
    </row>
    <row r="261" spans="1:3" x14ac:dyDescent="0.25">
      <c r="A261" s="44">
        <v>1999</v>
      </c>
      <c r="B261" s="1">
        <v>2.5396768597767831</v>
      </c>
      <c r="C261" s="45" t="s">
        <v>3</v>
      </c>
    </row>
    <row r="262" spans="1:3" x14ac:dyDescent="0.25">
      <c r="A262" s="44">
        <v>2000</v>
      </c>
      <c r="B262" s="1">
        <v>2.5399246273481313</v>
      </c>
      <c r="C262" s="45" t="s">
        <v>4</v>
      </c>
    </row>
    <row r="263" spans="1:3" x14ac:dyDescent="0.25">
      <c r="A263" s="44">
        <v>2007</v>
      </c>
      <c r="B263" s="1">
        <v>2.5407968586281484</v>
      </c>
      <c r="C263" s="45" t="s">
        <v>4</v>
      </c>
    </row>
    <row r="264" spans="1:3" x14ac:dyDescent="0.25">
      <c r="A264" s="44">
        <v>1992</v>
      </c>
      <c r="B264" s="1">
        <v>2.5411998978688217</v>
      </c>
      <c r="C264" s="45" t="s">
        <v>4</v>
      </c>
    </row>
    <row r="265" spans="1:3" x14ac:dyDescent="0.25">
      <c r="A265" s="44">
        <v>1999</v>
      </c>
      <c r="B265" s="1">
        <v>2.5427041202475968</v>
      </c>
      <c r="C265" s="45" t="s">
        <v>3</v>
      </c>
    </row>
    <row r="266" spans="1:3" x14ac:dyDescent="0.25">
      <c r="A266" s="44">
        <v>1996</v>
      </c>
      <c r="B266" s="1">
        <v>2.5430315485394903</v>
      </c>
      <c r="C266" s="45" t="s">
        <v>4</v>
      </c>
    </row>
    <row r="267" spans="1:3" x14ac:dyDescent="0.25">
      <c r="A267" s="44">
        <v>2002</v>
      </c>
      <c r="B267" s="1">
        <v>2.5432841451443058</v>
      </c>
      <c r="C267" s="45" t="s">
        <v>3</v>
      </c>
    </row>
    <row r="268" spans="1:3" x14ac:dyDescent="0.25">
      <c r="A268" s="44">
        <v>1991</v>
      </c>
      <c r="B268" s="1">
        <v>2.5440120427824642</v>
      </c>
      <c r="C268" s="45" t="s">
        <v>3</v>
      </c>
    </row>
    <row r="269" spans="1:3" x14ac:dyDescent="0.25">
      <c r="A269" s="44">
        <v>2004</v>
      </c>
      <c r="B269" s="1">
        <v>2.5442252341572047</v>
      </c>
      <c r="C269" s="45" t="s">
        <v>4</v>
      </c>
    </row>
    <row r="270" spans="1:3" x14ac:dyDescent="0.25">
      <c r="A270" s="44">
        <v>1992</v>
      </c>
      <c r="B270" s="1">
        <v>2.5464897026491631</v>
      </c>
      <c r="C270" s="45" t="s">
        <v>4</v>
      </c>
    </row>
    <row r="271" spans="1:3" x14ac:dyDescent="0.25">
      <c r="A271" s="44">
        <v>1988</v>
      </c>
      <c r="B271" s="1">
        <v>2.5486641332089404</v>
      </c>
      <c r="C271" s="45" t="s">
        <v>3</v>
      </c>
    </row>
    <row r="272" spans="1:3" x14ac:dyDescent="0.25">
      <c r="A272" s="44">
        <v>1988</v>
      </c>
      <c r="B272" s="1">
        <v>2.5503572891847996</v>
      </c>
      <c r="C272" s="45" t="s">
        <v>4</v>
      </c>
    </row>
    <row r="273" spans="1:5" x14ac:dyDescent="0.25">
      <c r="A273" s="44">
        <v>2001</v>
      </c>
      <c r="B273" s="1">
        <v>2.5512794073710281</v>
      </c>
      <c r="C273" s="45" t="s">
        <v>3</v>
      </c>
    </row>
    <row r="274" spans="1:5" x14ac:dyDescent="0.25">
      <c r="A274" s="44">
        <v>2008</v>
      </c>
      <c r="B274" s="1">
        <v>2.553780593808495</v>
      </c>
      <c r="C274" s="45" t="s">
        <v>4</v>
      </c>
    </row>
    <row r="275" spans="1:5" x14ac:dyDescent="0.25">
      <c r="A275" s="44">
        <v>2007</v>
      </c>
      <c r="B275" s="1">
        <v>2.5538947974650195</v>
      </c>
      <c r="C275" s="45" t="s">
        <v>4</v>
      </c>
    </row>
    <row r="276" spans="1:5" x14ac:dyDescent="0.25">
      <c r="A276" s="44">
        <v>1999</v>
      </c>
      <c r="B276" s="1">
        <v>2.5543301019102578</v>
      </c>
      <c r="C276" s="45" t="s">
        <v>4</v>
      </c>
    </row>
    <row r="277" spans="1:5" x14ac:dyDescent="0.25">
      <c r="A277" s="44">
        <v>2001</v>
      </c>
      <c r="B277" s="1">
        <v>2.5548531633814573</v>
      </c>
      <c r="C277" s="45" t="s">
        <v>3</v>
      </c>
    </row>
    <row r="278" spans="1:5" x14ac:dyDescent="0.25">
      <c r="A278" s="44">
        <v>2013</v>
      </c>
      <c r="B278" s="1">
        <v>2.5582357704797429</v>
      </c>
      <c r="C278" s="45" t="s">
        <v>4</v>
      </c>
    </row>
    <row r="279" spans="1:5" x14ac:dyDescent="0.25">
      <c r="A279" s="44">
        <v>2010</v>
      </c>
      <c r="B279" s="1">
        <v>2.5635237315067751</v>
      </c>
      <c r="C279" s="45" t="s">
        <v>3</v>
      </c>
    </row>
    <row r="280" spans="1:5" x14ac:dyDescent="0.25">
      <c r="A280" s="44">
        <v>1994</v>
      </c>
      <c r="B280" s="1">
        <v>2.5711456767431198</v>
      </c>
      <c r="C280" s="45" t="s">
        <v>4</v>
      </c>
    </row>
    <row r="281" spans="1:5" x14ac:dyDescent="0.25">
      <c r="A281" s="44">
        <v>1984</v>
      </c>
      <c r="B281" s="1">
        <v>2.5764051291413388</v>
      </c>
      <c r="C281" s="45" t="s">
        <v>4</v>
      </c>
    </row>
    <row r="282" spans="1:5" ht="15.75" thickBot="1" x14ac:dyDescent="0.3">
      <c r="A282" s="60">
        <v>2009</v>
      </c>
      <c r="B282" s="17">
        <v>2.5818735444360703</v>
      </c>
      <c r="C282" s="59" t="s">
        <v>3</v>
      </c>
    </row>
    <row r="283" spans="1:5" ht="17.25" thickTop="1" thickBot="1" x14ac:dyDescent="0.3">
      <c r="A283" s="62" t="s">
        <v>8</v>
      </c>
      <c r="B283" s="63">
        <v>2.5819999999999999</v>
      </c>
      <c r="C283" s="67"/>
      <c r="D283" s="42"/>
    </row>
    <row r="284" spans="1:5" ht="16.5" thickBot="1" x14ac:dyDescent="0.3">
      <c r="A284" s="61" t="s">
        <v>32</v>
      </c>
      <c r="B284" s="64">
        <v>2.427</v>
      </c>
      <c r="C284" s="66"/>
    </row>
    <row r="285" spans="1:5" ht="16.5" thickBot="1" x14ac:dyDescent="0.3">
      <c r="A285" s="61" t="s">
        <v>33</v>
      </c>
      <c r="B285" s="65">
        <f>AVERAGE(B2:B282)</f>
        <v>2.5009976288982285</v>
      </c>
      <c r="C285" s="66"/>
      <c r="D285" s="42"/>
      <c r="E285" s="42"/>
    </row>
    <row r="286" spans="1:5" ht="16.5" thickBot="1" x14ac:dyDescent="0.3">
      <c r="A286" s="62" t="s">
        <v>34</v>
      </c>
      <c r="B286" s="63">
        <f>_xlfn.STDEV.S(B2:B282)</f>
        <v>2.7698063607124433E-2</v>
      </c>
      <c r="C286" s="66"/>
      <c r="D286" s="42"/>
    </row>
  </sheetData>
  <sortState xmlns:xlrd2="http://schemas.microsoft.com/office/spreadsheetml/2017/richdata2" ref="J21:J36">
    <sortCondition ref="J20"/>
  </sortState>
  <pageMargins left="0.7" right="0.7" top="0.75" bottom="0.75" header="0.3" footer="0.3"/>
  <pageSetup orientation="portrait" horizontalDpi="360" verticalDpi="360" r:id="rId1"/>
  <ignoredErrors>
    <ignoredError sqref="F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3359-112A-4EE5-B807-792475FFD525}">
  <dimension ref="B1:D19"/>
  <sheetViews>
    <sheetView tabSelected="1" workbookViewId="0">
      <selection activeCell="U21" sqref="U21"/>
    </sheetView>
  </sheetViews>
  <sheetFormatPr defaultRowHeight="15" x14ac:dyDescent="0.25"/>
  <cols>
    <col min="3" max="3" width="9.85546875" customWidth="1"/>
    <col min="4" max="4" width="13.140625" customWidth="1"/>
  </cols>
  <sheetData>
    <row r="1" spans="2:4" ht="15.75" thickBot="1" x14ac:dyDescent="0.3"/>
    <row r="2" spans="2:4" ht="15.75" thickBot="1" x14ac:dyDescent="0.3">
      <c r="B2" s="85" t="s">
        <v>35</v>
      </c>
      <c r="C2" s="86" t="s">
        <v>36</v>
      </c>
      <c r="D2" s="87" t="s">
        <v>37</v>
      </c>
    </row>
    <row r="3" spans="2:4" x14ac:dyDescent="0.25">
      <c r="B3" s="70">
        <v>2.427</v>
      </c>
      <c r="C3" s="80">
        <v>1</v>
      </c>
      <c r="D3" s="81">
        <f>((1)/(0.0277)*(SQRT(2*PI())))*EXP(-(((B3-2.501)^2)/((2)*(0.0277^2))))</f>
        <v>2.5519513913391285</v>
      </c>
    </row>
    <row r="4" spans="2:4" x14ac:dyDescent="0.25">
      <c r="B4" s="70">
        <v>2.4369999999999998</v>
      </c>
      <c r="C4" s="80">
        <v>2</v>
      </c>
      <c r="D4" s="81">
        <f t="shared" ref="D4:D19" si="0">((1)/(0.0277)*(SQRT(2*PI())))*EXP(-(((B4-2.501)^2)/((2)*(0.0277^2))))</f>
        <v>6.2722000191138285</v>
      </c>
    </row>
    <row r="5" spans="2:4" x14ac:dyDescent="0.25">
      <c r="B5" s="70">
        <v>2.4470000000000001</v>
      </c>
      <c r="C5" s="80">
        <v>6</v>
      </c>
      <c r="D5" s="81">
        <f t="shared" si="0"/>
        <v>13.532134754138143</v>
      </c>
    </row>
    <row r="6" spans="2:4" x14ac:dyDescent="0.25">
      <c r="B6" s="70">
        <v>2.4569999999999999</v>
      </c>
      <c r="C6" s="80">
        <v>12</v>
      </c>
      <c r="D6" s="81">
        <f t="shared" si="0"/>
        <v>25.627818589608108</v>
      </c>
    </row>
    <row r="7" spans="2:4" x14ac:dyDescent="0.25">
      <c r="B7" s="70">
        <v>2.4670000000000001</v>
      </c>
      <c r="C7" s="80">
        <v>7</v>
      </c>
      <c r="D7" s="81">
        <f t="shared" si="0"/>
        <v>42.604540054109933</v>
      </c>
    </row>
    <row r="8" spans="2:4" x14ac:dyDescent="0.25">
      <c r="B8" s="70">
        <v>2.4769999999999999</v>
      </c>
      <c r="C8" s="80">
        <v>25</v>
      </c>
      <c r="D8" s="81">
        <f t="shared" si="0"/>
        <v>62.17260063979473</v>
      </c>
    </row>
    <row r="9" spans="2:4" x14ac:dyDescent="0.25">
      <c r="B9" s="70">
        <v>2.4870000000000001</v>
      </c>
      <c r="C9" s="80">
        <v>33</v>
      </c>
      <c r="D9" s="81">
        <f t="shared" si="0"/>
        <v>79.641805983139207</v>
      </c>
    </row>
    <row r="10" spans="2:4" x14ac:dyDescent="0.25">
      <c r="B10" s="70">
        <v>2.4969999999999999</v>
      </c>
      <c r="C10" s="80">
        <v>40</v>
      </c>
      <c r="D10" s="81">
        <f t="shared" si="0"/>
        <v>89.553399822929677</v>
      </c>
    </row>
    <row r="11" spans="2:4" x14ac:dyDescent="0.25">
      <c r="B11" s="70">
        <v>2.5070000000000001</v>
      </c>
      <c r="C11" s="80">
        <v>30</v>
      </c>
      <c r="D11" s="81">
        <f t="shared" si="0"/>
        <v>88.393833591949658</v>
      </c>
    </row>
    <row r="12" spans="2:4" x14ac:dyDescent="0.25">
      <c r="B12" s="70">
        <v>2.5169999999999999</v>
      </c>
      <c r="C12" s="80">
        <v>46</v>
      </c>
      <c r="D12" s="81">
        <f t="shared" si="0"/>
        <v>76.588007917618114</v>
      </c>
    </row>
    <row r="13" spans="2:4" x14ac:dyDescent="0.25">
      <c r="B13" s="70">
        <v>2.5270000000000001</v>
      </c>
      <c r="C13" s="80">
        <v>35</v>
      </c>
      <c r="D13" s="81">
        <f t="shared" si="0"/>
        <v>58.250343458130857</v>
      </c>
    </row>
    <row r="14" spans="2:4" x14ac:dyDescent="0.25">
      <c r="B14" s="70">
        <v>2.5369999999999999</v>
      </c>
      <c r="C14" s="80">
        <v>17</v>
      </c>
      <c r="D14" s="81">
        <f t="shared" si="0"/>
        <v>38.889747205744129</v>
      </c>
    </row>
    <row r="15" spans="2:4" x14ac:dyDescent="0.25">
      <c r="B15" s="70">
        <v>2.5470000000000002</v>
      </c>
      <c r="C15" s="80">
        <v>15</v>
      </c>
      <c r="D15" s="81">
        <f t="shared" si="0"/>
        <v>22.791382124188466</v>
      </c>
    </row>
    <row r="16" spans="2:4" x14ac:dyDescent="0.25">
      <c r="B16" s="70">
        <v>2.5569999999999999</v>
      </c>
      <c r="C16" s="80">
        <v>7</v>
      </c>
      <c r="D16" s="81">
        <f t="shared" si="0"/>
        <v>11.724791216506055</v>
      </c>
    </row>
    <row r="17" spans="2:4" x14ac:dyDescent="0.25">
      <c r="B17" s="70">
        <v>2.5670000000000002</v>
      </c>
      <c r="C17" s="80">
        <v>2</v>
      </c>
      <c r="D17" s="81">
        <f t="shared" si="0"/>
        <v>5.2946649895592071</v>
      </c>
    </row>
    <row r="18" spans="2:4" x14ac:dyDescent="0.25">
      <c r="B18" s="70">
        <v>2.577</v>
      </c>
      <c r="C18" s="80">
        <v>2</v>
      </c>
      <c r="D18" s="81">
        <f t="shared" si="0"/>
        <v>2.0987986059186809</v>
      </c>
    </row>
    <row r="19" spans="2:4" ht="15.75" thickBot="1" x14ac:dyDescent="0.3">
      <c r="B19" s="84">
        <v>2.5870000000000002</v>
      </c>
      <c r="C19" s="82">
        <v>1</v>
      </c>
      <c r="D19" s="83">
        <f t="shared" si="0"/>
        <v>0.73030111013148413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Calculations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Finn</dc:creator>
  <cp:lastModifiedBy>Shane Finn</cp:lastModifiedBy>
  <dcterms:created xsi:type="dcterms:W3CDTF">2020-09-29T16:47:14Z</dcterms:created>
  <dcterms:modified xsi:type="dcterms:W3CDTF">2020-10-02T00:12:22Z</dcterms:modified>
</cp:coreProperties>
</file>