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E63AEC7-C9D1-481E-BF84-C8C448FF4E1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J22" i="1"/>
  <c r="J48" i="1" s="1"/>
  <c r="H41" i="1"/>
  <c r="H40" i="1"/>
  <c r="H39" i="1"/>
  <c r="H38" i="1"/>
  <c r="H42" i="1" s="1"/>
</calcChain>
</file>

<file path=xl/sharedStrings.xml><?xml version="1.0" encoding="utf-8"?>
<sst xmlns="http://schemas.openxmlformats.org/spreadsheetml/2006/main" count="95" uniqueCount="78">
  <si>
    <t>购买</t>
  </si>
  <si>
    <t>一， 签合同 2018-08-07</t>
  </si>
  <si>
    <t>二， 合同价：单价15980, 面积134.25, 总房款2145315；</t>
  </si>
  <si>
    <t>交房</t>
  </si>
  <si>
    <t>一，预交一年物业费3705元，预交电费500元；</t>
  </si>
  <si>
    <t>二，2018.11 ~ 2019.4年度取暖费3490元；</t>
  </si>
  <si>
    <t>费用一类</t>
  </si>
  <si>
    <t>房款</t>
  </si>
  <si>
    <t>费用二类</t>
  </si>
  <si>
    <t>单价</t>
  </si>
  <si>
    <t>总价（元）</t>
  </si>
  <si>
    <t>15980元/m²</t>
  </si>
  <si>
    <t>预交物业费</t>
  </si>
  <si>
    <t>2.4元/m²</t>
  </si>
  <si>
    <t>数量</t>
  </si>
  <si>
    <t>134.25m²</t>
  </si>
  <si>
    <t>18~19年度取暖费</t>
  </si>
  <si>
    <t>26元/m²</t>
  </si>
  <si>
    <t>装修</t>
  </si>
  <si>
    <t>排碴费</t>
  </si>
  <si>
    <t>电梯使用费</t>
  </si>
  <si>
    <t>预交电费</t>
  </si>
  <si>
    <t>/</t>
  </si>
  <si>
    <t>工人小区出入证</t>
  </si>
  <si>
    <t>10元/证</t>
  </si>
  <si>
    <t>费用三类</t>
  </si>
  <si>
    <t>厨房</t>
  </si>
  <si>
    <t>说明</t>
  </si>
  <si>
    <t>一次性预交500；</t>
  </si>
  <si>
    <t>固定费用；</t>
  </si>
  <si>
    <t>1850元/延米</t>
  </si>
  <si>
    <t>待测</t>
  </si>
  <si>
    <t>从博瑞装修公司（刘枫）定制， 模压；
1， 每延米单价1850；
2， 包含三个抽屉（两小一大）；
3，包含吊柜和地柜，单色石英石台面（带后挡水）；
4， 包含顶线， 见光析和罗马柱；
5， 包含所有合叶拉手等五金件；</t>
  </si>
  <si>
    <t>水槽</t>
  </si>
  <si>
    <t>龙头</t>
  </si>
  <si>
    <t>抽油烟机</t>
  </si>
  <si>
    <t>煤气灶</t>
  </si>
  <si>
    <t>卫生间</t>
  </si>
  <si>
    <t>面盆</t>
  </si>
  <si>
    <t>整体台面橱柜</t>
  </si>
  <si>
    <t>整体橱柜</t>
  </si>
  <si>
    <t>热水器</t>
  </si>
  <si>
    <t>花洒</t>
  </si>
  <si>
    <t>马桶</t>
  </si>
  <si>
    <t>玻璃淋浴房</t>
  </si>
  <si>
    <t>基础装修</t>
  </si>
  <si>
    <t xml:space="preserve">由大连益丰装修公司承接装修业务
1. 负责整体设计布局；
2. </t>
  </si>
  <si>
    <t>瓷砖</t>
  </si>
  <si>
    <t>900X900</t>
  </si>
  <si>
    <t>185元/片</t>
  </si>
  <si>
    <t>62片</t>
  </si>
  <si>
    <t>100元/片</t>
  </si>
  <si>
    <t>88片</t>
  </si>
  <si>
    <t>800X800（一）</t>
  </si>
  <si>
    <t>800X800（二）</t>
  </si>
  <si>
    <t>8片</t>
  </si>
  <si>
    <t>300X600</t>
  </si>
  <si>
    <t>100片</t>
  </si>
  <si>
    <t>15元/片</t>
  </si>
  <si>
    <t>小计</t>
  </si>
  <si>
    <t>客厅/餐厅/过廊地面砖</t>
  </si>
  <si>
    <t>客卫上下墙之下墙面砖</t>
  </si>
  <si>
    <t>优惠折扣价21200元；</t>
  </si>
  <si>
    <t>主卧卫生间地面墙面砖，客卫上墙面和地面砖；</t>
  </si>
  <si>
    <t>地板</t>
  </si>
  <si>
    <t>厨房墙面砖</t>
  </si>
  <si>
    <t>Arrow手工加厚水槽， 带两个角阀， 龙头， 下水管等配件；</t>
  </si>
  <si>
    <t>-</t>
  </si>
  <si>
    <t>主卫花洒：带高压喷头
客卫花洒：自动恒温</t>
  </si>
  <si>
    <t>主卫：圆形面盆， 台下安装， 549元；
客卫：方形面盆， 台下安装， 499元；
               抽拉龙头， 299元；</t>
  </si>
  <si>
    <t>大自然实木复合</t>
  </si>
  <si>
    <t>309元/平</t>
  </si>
  <si>
    <t>前置过滤器</t>
  </si>
  <si>
    <t>汉斯希尔ECO</t>
  </si>
  <si>
    <t>送排污软管+安装服务，400-155-5151</t>
  </si>
  <si>
    <t>统计</t>
  </si>
  <si>
    <t>总计</t>
  </si>
  <si>
    <t>主卫：海尔50升，1249元；免费送装；
客卫：AO史密斯60升H10V， 4716元；免费送装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</si>
</sst>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0" fillId="0" borderId="5" xfId="0" applyBorder="1"/>
    <xf numFmtId="0" fontId="3" fillId="0" borderId="5" xfId="0" applyFont="1" applyBorder="1"/>
    <xf numFmtId="0" fontId="0" fillId="0" borderId="5" xfId="0" applyFill="1" applyBorder="1"/>
    <xf numFmtId="0" fontId="0" fillId="0" borderId="2" xfId="0" applyFill="1" applyBorder="1"/>
    <xf numFmtId="0" fontId="0" fillId="0" borderId="2" xfId="0" applyBorder="1" applyAlignment="1">
      <alignment horizontal="right"/>
    </xf>
    <xf numFmtId="0" fontId="3" fillId="0" borderId="2" xfId="0" applyFont="1" applyFill="1" applyBorder="1"/>
    <xf numFmtId="0" fontId="0" fillId="0" borderId="5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0" fillId="0" borderId="6" xfId="0" applyBorder="1"/>
    <xf numFmtId="0" fontId="3" fillId="0" borderId="6" xfId="0" applyFont="1" applyBorder="1"/>
    <xf numFmtId="0" fontId="0" fillId="0" borderId="4" xfId="0" applyBorder="1"/>
    <xf numFmtId="0" fontId="5" fillId="2" borderId="1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6" xfId="0" applyFont="1" applyBorder="1"/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Border="1"/>
    <xf numFmtId="0" fontId="0" fillId="0" borderId="6" xfId="0" applyFill="1" applyBorder="1" applyAlignment="1">
      <alignment horizontal="center" vertical="center"/>
    </xf>
    <xf numFmtId="0" fontId="3" fillId="0" borderId="6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8"/>
  <sheetViews>
    <sheetView tabSelected="1" topLeftCell="A8" workbookViewId="0">
      <selection activeCell="F23" sqref="F23"/>
    </sheetView>
  </sheetViews>
  <sheetFormatPr defaultRowHeight="15" x14ac:dyDescent="0.25"/>
  <cols>
    <col min="3" max="3" width="12.28515625" customWidth="1"/>
    <col min="4" max="5" width="18.85546875" customWidth="1"/>
    <col min="6" max="7" width="13.7109375" customWidth="1"/>
    <col min="8" max="8" width="15.140625" customWidth="1"/>
    <col min="9" max="9" width="54.28515625" customWidth="1"/>
    <col min="10" max="10" width="15.140625" customWidth="1"/>
  </cols>
  <sheetData>
    <row r="3" spans="3:10" ht="30" x14ac:dyDescent="0.25">
      <c r="C3" s="2" t="s">
        <v>0</v>
      </c>
    </row>
    <row r="4" spans="3:10" x14ac:dyDescent="0.25">
      <c r="C4" s="1" t="s">
        <v>1</v>
      </c>
    </row>
    <row r="5" spans="3:10" x14ac:dyDescent="0.25">
      <c r="C5" s="1" t="s">
        <v>2</v>
      </c>
    </row>
    <row r="7" spans="3:10" ht="30" x14ac:dyDescent="0.25">
      <c r="C7" s="2" t="s">
        <v>3</v>
      </c>
    </row>
    <row r="8" spans="3:10" x14ac:dyDescent="0.25">
      <c r="C8" s="1" t="s">
        <v>4</v>
      </c>
    </row>
    <row r="9" spans="3:10" x14ac:dyDescent="0.25">
      <c r="C9" s="1" t="s">
        <v>5</v>
      </c>
    </row>
    <row r="13" spans="3:10" ht="15.75" x14ac:dyDescent="0.25">
      <c r="C13" s="6" t="s">
        <v>6</v>
      </c>
      <c r="D13" s="6" t="s">
        <v>8</v>
      </c>
      <c r="E13" s="6" t="s">
        <v>25</v>
      </c>
      <c r="F13" s="6" t="s">
        <v>9</v>
      </c>
      <c r="G13" s="6" t="s">
        <v>14</v>
      </c>
      <c r="H13" s="6" t="s">
        <v>10</v>
      </c>
      <c r="I13" s="6" t="s">
        <v>27</v>
      </c>
      <c r="J13" s="6" t="s">
        <v>75</v>
      </c>
    </row>
    <row r="14" spans="3:10" x14ac:dyDescent="0.25">
      <c r="C14" s="37" t="s">
        <v>7</v>
      </c>
      <c r="D14" s="3" t="s">
        <v>7</v>
      </c>
      <c r="E14" s="3"/>
      <c r="F14" s="4" t="s">
        <v>11</v>
      </c>
      <c r="G14" s="4" t="s">
        <v>15</v>
      </c>
      <c r="H14" s="7">
        <v>2145315</v>
      </c>
      <c r="I14" s="21"/>
      <c r="J14" s="7"/>
    </row>
    <row r="15" spans="3:10" x14ac:dyDescent="0.25">
      <c r="C15" s="38" t="s">
        <v>3</v>
      </c>
      <c r="D15" s="3" t="s">
        <v>12</v>
      </c>
      <c r="E15" s="3"/>
      <c r="F15" s="4" t="s">
        <v>13</v>
      </c>
      <c r="G15" s="4" t="s">
        <v>15</v>
      </c>
      <c r="H15" s="7">
        <v>3705</v>
      </c>
      <c r="I15" s="21"/>
      <c r="J15" s="7"/>
    </row>
    <row r="16" spans="3:10" x14ac:dyDescent="0.25">
      <c r="C16" s="38"/>
      <c r="D16" s="5" t="s">
        <v>21</v>
      </c>
      <c r="E16" s="4" t="s">
        <v>22</v>
      </c>
      <c r="F16" s="4" t="s">
        <v>22</v>
      </c>
      <c r="G16" s="4" t="s">
        <v>22</v>
      </c>
      <c r="H16" s="7">
        <v>500</v>
      </c>
      <c r="I16" s="21" t="s">
        <v>28</v>
      </c>
      <c r="J16" s="7"/>
    </row>
    <row r="17" spans="3:10" x14ac:dyDescent="0.25">
      <c r="C17" s="38"/>
      <c r="D17" s="3" t="s">
        <v>16</v>
      </c>
      <c r="E17" s="3"/>
      <c r="F17" s="4" t="s">
        <v>17</v>
      </c>
      <c r="G17" s="4" t="s">
        <v>15</v>
      </c>
      <c r="H17" s="7">
        <v>3490</v>
      </c>
      <c r="I17" s="21"/>
      <c r="J17" s="7"/>
    </row>
    <row r="18" spans="3:10" x14ac:dyDescent="0.25">
      <c r="C18" s="34" t="s">
        <v>18</v>
      </c>
      <c r="D18" s="5" t="s">
        <v>19</v>
      </c>
      <c r="E18" s="4" t="s">
        <v>22</v>
      </c>
      <c r="F18" s="4" t="s">
        <v>22</v>
      </c>
      <c r="G18" s="4" t="s">
        <v>22</v>
      </c>
      <c r="H18" s="8">
        <v>700</v>
      </c>
      <c r="I18" s="21" t="s">
        <v>29</v>
      </c>
      <c r="J18" s="8"/>
    </row>
    <row r="19" spans="3:10" x14ac:dyDescent="0.25">
      <c r="C19" s="35"/>
      <c r="D19" s="5" t="s">
        <v>20</v>
      </c>
      <c r="E19" s="4" t="s">
        <v>22</v>
      </c>
      <c r="F19" s="4" t="s">
        <v>22</v>
      </c>
      <c r="G19" s="4" t="s">
        <v>22</v>
      </c>
      <c r="H19" s="8">
        <v>600</v>
      </c>
      <c r="I19" s="21" t="s">
        <v>29</v>
      </c>
      <c r="J19" s="8"/>
    </row>
    <row r="20" spans="3:10" x14ac:dyDescent="0.25">
      <c r="C20" s="35"/>
      <c r="D20" s="5" t="s">
        <v>23</v>
      </c>
      <c r="E20" s="5"/>
      <c r="F20" s="4" t="s">
        <v>24</v>
      </c>
      <c r="G20" s="4">
        <v>2</v>
      </c>
      <c r="H20" s="8">
        <v>20</v>
      </c>
      <c r="I20" s="21"/>
      <c r="J20" s="8"/>
    </row>
    <row r="21" spans="3:10" ht="35.25" thickBot="1" x14ac:dyDescent="0.3">
      <c r="C21" s="35"/>
      <c r="D21" s="12" t="s">
        <v>45</v>
      </c>
      <c r="E21" s="12"/>
      <c r="F21" s="13"/>
      <c r="G21" s="13"/>
      <c r="H21" s="14">
        <v>60000</v>
      </c>
      <c r="I21" s="22" t="s">
        <v>46</v>
      </c>
      <c r="J21" s="14">
        <v>60000</v>
      </c>
    </row>
    <row r="22" spans="3:10" ht="69" thickTop="1" x14ac:dyDescent="0.25">
      <c r="C22" s="35"/>
      <c r="D22" s="39" t="s">
        <v>26</v>
      </c>
      <c r="E22" s="15" t="s">
        <v>40</v>
      </c>
      <c r="F22" s="16" t="s">
        <v>30</v>
      </c>
      <c r="G22" s="16" t="s">
        <v>31</v>
      </c>
      <c r="H22" s="17"/>
      <c r="I22" s="23" t="s">
        <v>32</v>
      </c>
      <c r="J22" s="40">
        <f>SUM(H22:H28)</f>
        <v>1842</v>
      </c>
    </row>
    <row r="23" spans="3:10" x14ac:dyDescent="0.25">
      <c r="C23" s="35"/>
      <c r="D23" s="29"/>
      <c r="E23" s="3" t="s">
        <v>33</v>
      </c>
      <c r="F23" s="4"/>
      <c r="G23" s="4"/>
      <c r="H23" s="7">
        <v>1069</v>
      </c>
      <c r="I23" s="24" t="s">
        <v>66</v>
      </c>
      <c r="J23" s="30"/>
    </row>
    <row r="24" spans="3:10" x14ac:dyDescent="0.25">
      <c r="C24" s="35"/>
      <c r="D24" s="29"/>
      <c r="E24" s="3" t="s">
        <v>34</v>
      </c>
      <c r="F24" s="4"/>
      <c r="G24" s="4"/>
      <c r="H24" s="7" t="s">
        <v>67</v>
      </c>
      <c r="I24" s="25"/>
      <c r="J24" s="30"/>
    </row>
    <row r="25" spans="3:10" x14ac:dyDescent="0.25">
      <c r="C25" s="35"/>
      <c r="D25" s="29"/>
      <c r="E25" s="3" t="s">
        <v>35</v>
      </c>
      <c r="F25" s="4"/>
      <c r="G25" s="4"/>
      <c r="H25" s="7"/>
      <c r="I25" s="25"/>
      <c r="J25" s="30"/>
    </row>
    <row r="26" spans="3:10" x14ac:dyDescent="0.25">
      <c r="C26" s="35"/>
      <c r="D26" s="29"/>
      <c r="E26" s="3" t="s">
        <v>36</v>
      </c>
      <c r="F26" s="4"/>
      <c r="G26" s="4"/>
      <c r="H26" s="7"/>
      <c r="I26" s="25"/>
      <c r="J26" s="30"/>
    </row>
    <row r="27" spans="3:10" x14ac:dyDescent="0.25">
      <c r="C27" s="35"/>
      <c r="D27" s="29"/>
      <c r="E27" s="3" t="s">
        <v>72</v>
      </c>
      <c r="F27" s="3" t="s">
        <v>73</v>
      </c>
      <c r="G27" s="3"/>
      <c r="H27" s="7">
        <v>773</v>
      </c>
      <c r="I27" s="25" t="s">
        <v>74</v>
      </c>
      <c r="J27" s="30"/>
    </row>
    <row r="28" spans="3:10" x14ac:dyDescent="0.25">
      <c r="C28" s="35"/>
      <c r="D28" s="29"/>
      <c r="E28" s="3"/>
      <c r="F28" s="3"/>
      <c r="G28" s="3"/>
      <c r="H28" s="7"/>
      <c r="I28" s="25"/>
      <c r="J28" s="30"/>
    </row>
    <row r="29" spans="3:10" ht="15.75" thickBot="1" x14ac:dyDescent="0.3">
      <c r="C29" s="35"/>
      <c r="D29" s="41"/>
      <c r="E29" s="18" t="s">
        <v>59</v>
      </c>
      <c r="F29" s="18"/>
      <c r="G29" s="18"/>
      <c r="H29" s="19"/>
      <c r="I29" s="26"/>
      <c r="J29" s="42"/>
    </row>
    <row r="30" spans="3:10" ht="35.25" thickTop="1" x14ac:dyDescent="0.25">
      <c r="C30" s="35"/>
      <c r="D30" s="43" t="s">
        <v>37</v>
      </c>
      <c r="E30" s="9" t="s">
        <v>38</v>
      </c>
      <c r="F30" s="9"/>
      <c r="G30" s="9"/>
      <c r="H30" s="10">
        <v>1147</v>
      </c>
      <c r="I30" s="27" t="s">
        <v>69</v>
      </c>
      <c r="J30" s="40">
        <f>SUM(H30:H36)</f>
        <v>8479</v>
      </c>
    </row>
    <row r="31" spans="3:10" x14ac:dyDescent="0.25">
      <c r="C31" s="35"/>
      <c r="D31" s="31"/>
      <c r="E31" s="3" t="s">
        <v>39</v>
      </c>
      <c r="F31" s="3"/>
      <c r="G31" s="3"/>
      <c r="H31" s="7"/>
      <c r="I31" s="25"/>
      <c r="J31" s="30"/>
    </row>
    <row r="32" spans="3:10" ht="23.25" x14ac:dyDescent="0.25">
      <c r="C32" s="35"/>
      <c r="D32" s="31"/>
      <c r="E32" s="3" t="s">
        <v>41</v>
      </c>
      <c r="F32" s="3"/>
      <c r="G32" s="3"/>
      <c r="H32" s="7">
        <v>5965</v>
      </c>
      <c r="I32" s="24" t="s">
        <v>77</v>
      </c>
      <c r="J32" s="30"/>
    </row>
    <row r="33" spans="3:10" ht="23.25" x14ac:dyDescent="0.25">
      <c r="C33" s="35"/>
      <c r="D33" s="31"/>
      <c r="E33" s="3" t="s">
        <v>42</v>
      </c>
      <c r="F33" s="3"/>
      <c r="G33" s="3"/>
      <c r="H33" s="7">
        <v>1367</v>
      </c>
      <c r="I33" s="24" t="s">
        <v>68</v>
      </c>
      <c r="J33" s="30"/>
    </row>
    <row r="34" spans="3:10" x14ac:dyDescent="0.25">
      <c r="C34" s="35"/>
      <c r="D34" s="31"/>
      <c r="E34" s="3" t="s">
        <v>43</v>
      </c>
      <c r="F34" s="3"/>
      <c r="G34" s="3"/>
      <c r="H34" s="7"/>
      <c r="I34" s="25"/>
      <c r="J34" s="30"/>
    </row>
    <row r="35" spans="3:10" x14ac:dyDescent="0.25">
      <c r="C35" s="35"/>
      <c r="D35" s="31"/>
      <c r="E35" s="3" t="s">
        <v>44</v>
      </c>
      <c r="F35" s="3"/>
      <c r="G35" s="3"/>
      <c r="H35" s="7"/>
      <c r="I35" s="25"/>
      <c r="J35" s="30"/>
    </row>
    <row r="36" spans="3:10" x14ac:dyDescent="0.25">
      <c r="C36" s="35"/>
      <c r="D36" s="31"/>
      <c r="E36" s="3"/>
      <c r="F36" s="3"/>
      <c r="G36" s="3"/>
      <c r="H36" s="7"/>
      <c r="I36" s="25"/>
      <c r="J36" s="30"/>
    </row>
    <row r="37" spans="3:10" ht="15.75" thickBot="1" x14ac:dyDescent="0.3">
      <c r="C37" s="35"/>
      <c r="D37" s="44"/>
      <c r="E37" s="18" t="s">
        <v>59</v>
      </c>
      <c r="F37" s="18"/>
      <c r="G37" s="18"/>
      <c r="H37" s="19"/>
      <c r="I37" s="26"/>
      <c r="J37" s="42"/>
    </row>
    <row r="38" spans="3:10" ht="15.75" thickTop="1" x14ac:dyDescent="0.25">
      <c r="C38" s="35"/>
      <c r="D38" s="39" t="s">
        <v>47</v>
      </c>
      <c r="E38" s="11" t="s">
        <v>48</v>
      </c>
      <c r="F38" s="9" t="s">
        <v>49</v>
      </c>
      <c r="G38" s="9" t="s">
        <v>50</v>
      </c>
      <c r="H38" s="10">
        <f>185*62</f>
        <v>11470</v>
      </c>
      <c r="I38" s="28" t="s">
        <v>60</v>
      </c>
      <c r="J38" s="40">
        <v>21200</v>
      </c>
    </row>
    <row r="39" spans="3:10" x14ac:dyDescent="0.25">
      <c r="C39" s="35"/>
      <c r="D39" s="29"/>
      <c r="E39" s="5" t="s">
        <v>53</v>
      </c>
      <c r="F39" s="3" t="s">
        <v>51</v>
      </c>
      <c r="G39" s="3" t="s">
        <v>52</v>
      </c>
      <c r="H39" s="7">
        <f>100*88</f>
        <v>8800</v>
      </c>
      <c r="I39" s="25" t="s">
        <v>63</v>
      </c>
      <c r="J39" s="30"/>
    </row>
    <row r="40" spans="3:10" x14ac:dyDescent="0.25">
      <c r="C40" s="35"/>
      <c r="D40" s="29"/>
      <c r="E40" s="5" t="s">
        <v>54</v>
      </c>
      <c r="F40" s="3" t="s">
        <v>51</v>
      </c>
      <c r="G40" s="3" t="s">
        <v>55</v>
      </c>
      <c r="H40" s="7">
        <f>100*8</f>
        <v>800</v>
      </c>
      <c r="I40" s="25" t="s">
        <v>61</v>
      </c>
      <c r="J40" s="30"/>
    </row>
    <row r="41" spans="3:10" x14ac:dyDescent="0.25">
      <c r="C41" s="35"/>
      <c r="D41" s="29"/>
      <c r="E41" s="5" t="s">
        <v>56</v>
      </c>
      <c r="F41" s="3" t="s">
        <v>58</v>
      </c>
      <c r="G41" s="3" t="s">
        <v>57</v>
      </c>
      <c r="H41" s="7">
        <f>15*100</f>
        <v>1500</v>
      </c>
      <c r="I41" s="25" t="s">
        <v>65</v>
      </c>
      <c r="J41" s="30"/>
    </row>
    <row r="42" spans="3:10" ht="15.75" thickBot="1" x14ac:dyDescent="0.3">
      <c r="C42" s="35"/>
      <c r="D42" s="41"/>
      <c r="E42" s="45" t="s">
        <v>59</v>
      </c>
      <c r="F42" s="18"/>
      <c r="G42" s="18"/>
      <c r="H42" s="19">
        <f>SUM(H38:H41)</f>
        <v>22570</v>
      </c>
      <c r="I42" s="26" t="s">
        <v>62</v>
      </c>
      <c r="J42" s="42"/>
    </row>
    <row r="43" spans="3:10" ht="15.75" thickTop="1" x14ac:dyDescent="0.25">
      <c r="C43" s="35"/>
      <c r="D43" s="43" t="s">
        <v>64</v>
      </c>
      <c r="E43" s="9" t="s">
        <v>70</v>
      </c>
      <c r="F43" s="9" t="s">
        <v>71</v>
      </c>
      <c r="G43" s="9"/>
      <c r="H43" s="9"/>
      <c r="I43" s="28"/>
      <c r="J43" s="46"/>
    </row>
    <row r="44" spans="3:10" x14ac:dyDescent="0.25">
      <c r="C44" s="35"/>
      <c r="D44" s="31"/>
      <c r="E44" s="3"/>
      <c r="F44" s="3"/>
      <c r="G44" s="3"/>
      <c r="H44" s="3"/>
      <c r="I44" s="25"/>
      <c r="J44" s="32"/>
    </row>
    <row r="45" spans="3:10" ht="15.75" thickBot="1" x14ac:dyDescent="0.3">
      <c r="C45" s="35"/>
      <c r="D45" s="44"/>
      <c r="E45" s="18" t="s">
        <v>59</v>
      </c>
      <c r="F45" s="18"/>
      <c r="G45" s="18"/>
      <c r="H45" s="18"/>
      <c r="I45" s="26"/>
      <c r="J45" s="47"/>
    </row>
    <row r="46" spans="3:10" ht="15.75" thickTop="1" x14ac:dyDescent="0.25">
      <c r="C46" s="35"/>
      <c r="D46" s="20"/>
      <c r="E46" s="20"/>
      <c r="F46" s="20"/>
      <c r="G46" s="20"/>
      <c r="H46" s="20"/>
      <c r="I46" s="20"/>
      <c r="J46" s="20"/>
    </row>
    <row r="47" spans="3:10" x14ac:dyDescent="0.25">
      <c r="C47" s="35"/>
      <c r="D47" s="3"/>
      <c r="E47" s="3"/>
      <c r="F47" s="3"/>
      <c r="G47" s="3"/>
      <c r="H47" s="3"/>
      <c r="I47" s="3"/>
      <c r="J47" s="3"/>
    </row>
    <row r="48" spans="3:10" ht="15.75" x14ac:dyDescent="0.25">
      <c r="C48" s="36"/>
      <c r="D48" s="3" t="s">
        <v>76</v>
      </c>
      <c r="E48" s="3"/>
      <c r="F48" s="3"/>
      <c r="G48" s="3"/>
      <c r="H48" s="3"/>
      <c r="I48" s="3"/>
      <c r="J48" s="33">
        <f>SUM(J14:J47)</f>
        <v>91521</v>
      </c>
    </row>
  </sheetData>
  <mergeCells count="10">
    <mergeCell ref="J22:J29"/>
    <mergeCell ref="J30:J37"/>
    <mergeCell ref="J38:J42"/>
    <mergeCell ref="J43:J45"/>
    <mergeCell ref="C15:C17"/>
    <mergeCell ref="D22:D29"/>
    <mergeCell ref="D30:D37"/>
    <mergeCell ref="D38:D42"/>
    <mergeCell ref="D43:D45"/>
    <mergeCell ref="C18:C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2018-12-01T09:09:19Z</dcterms:modified>
</cp:coreProperties>
</file>