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60" windowHeight="6720" activeTab="4"/>
  </bookViews>
  <sheets>
    <sheet name="Use Cases" sheetId="2" r:id="rId1"/>
    <sheet name="Product Backlog" sheetId="1" r:id="rId2"/>
    <sheet name="Sprint 1 (old)" sheetId="7" r:id="rId3"/>
    <sheet name="Sprint 1" sheetId="3" r:id="rId4"/>
    <sheet name="Sprint 2" sheetId="4" r:id="rId5"/>
    <sheet name="Sprint 3" sheetId="5" r:id="rId6"/>
    <sheet name="Sprint 4" sheetId="6" r:id="rId7"/>
  </sheets>
  <calcPr calcId="162913"/>
</workbook>
</file>

<file path=xl/calcChain.xml><?xml version="1.0" encoding="utf-8"?>
<calcChain xmlns="http://schemas.openxmlformats.org/spreadsheetml/2006/main">
  <c r="C30" i="4" l="1"/>
  <c r="C42" i="4" l="1"/>
  <c r="A40" i="4"/>
  <c r="A41" i="4"/>
  <c r="A42" i="4"/>
  <c r="C41" i="4" l="1"/>
  <c r="B72" i="1"/>
  <c r="C16" i="4" l="1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1" i="4"/>
  <c r="C32" i="4"/>
  <c r="C33" i="4"/>
  <c r="C34" i="4"/>
  <c r="C35" i="4"/>
  <c r="C36" i="4"/>
  <c r="C37" i="4"/>
  <c r="C38" i="4"/>
  <c r="C39" i="4"/>
  <c r="C40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B64" i="1"/>
  <c r="B65" i="1"/>
  <c r="B66" i="1"/>
  <c r="B67" i="1"/>
  <c r="B68" i="1"/>
  <c r="B69" i="1"/>
  <c r="B70" i="1"/>
  <c r="B71" i="1"/>
  <c r="B63" i="1" l="1"/>
  <c r="C6" i="4"/>
  <c r="C8" i="4"/>
  <c r="C10" i="4"/>
  <c r="C12" i="4"/>
  <c r="C15" i="4"/>
  <c r="B62" i="1" l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C7" i="4" l="1"/>
  <c r="C9" i="4"/>
  <c r="C11" i="4"/>
  <c r="C13" i="4"/>
  <c r="C14" i="4"/>
  <c r="C3" i="4"/>
  <c r="C4" i="4"/>
  <c r="C5" i="4"/>
  <c r="C2" i="4"/>
  <c r="A3" i="4"/>
  <c r="A4" i="4"/>
  <c r="A5" i="4"/>
  <c r="A6" i="4"/>
  <c r="A7" i="4"/>
  <c r="A8" i="4"/>
  <c r="A9" i="4"/>
  <c r="A10" i="4"/>
  <c r="C3" i="3"/>
  <c r="C4" i="3"/>
  <c r="C5" i="3"/>
  <c r="C6" i="3"/>
  <c r="C7" i="3"/>
  <c r="C2" i="3"/>
  <c r="A2" i="4"/>
  <c r="A3" i="3"/>
  <c r="A4" i="3"/>
  <c r="A5" i="3"/>
  <c r="A6" i="3"/>
  <c r="A7" i="3"/>
  <c r="A2" i="3"/>
</calcChain>
</file>

<file path=xl/sharedStrings.xml><?xml version="1.0" encoding="utf-8"?>
<sst xmlns="http://schemas.openxmlformats.org/spreadsheetml/2006/main" count="325" uniqueCount="248">
  <si>
    <t>Feature_ID</t>
  </si>
  <si>
    <t>Short Name</t>
  </si>
  <si>
    <t>Feature Author</t>
  </si>
  <si>
    <t>User Story</t>
  </si>
  <si>
    <t>Acceptance Criteria</t>
  </si>
  <si>
    <t>Use case</t>
    <phoneticPr fontId="3" type="noConversion"/>
  </si>
  <si>
    <t>Use Case ID</t>
    <phoneticPr fontId="3" type="noConversion"/>
  </si>
  <si>
    <t>UC_1</t>
    <phoneticPr fontId="3" type="noConversion"/>
  </si>
  <si>
    <t>Use Case Name</t>
    <phoneticPr fontId="3" type="noConversion"/>
  </si>
  <si>
    <t>Description</t>
    <phoneticPr fontId="3" type="noConversion"/>
  </si>
  <si>
    <t>Feature_ID</t>
    <phoneticPr fontId="3" type="noConversion"/>
  </si>
  <si>
    <t>Short Name</t>
    <phoneticPr fontId="3" type="noConversion"/>
  </si>
  <si>
    <t>Author</t>
    <phoneticPr fontId="3" type="noConversion"/>
  </si>
  <si>
    <t>Estimated Effot</t>
    <phoneticPr fontId="3" type="noConversion"/>
  </si>
  <si>
    <t>Real Effort</t>
    <phoneticPr fontId="3" type="noConversion"/>
  </si>
  <si>
    <t>Accepted Time</t>
    <phoneticPr fontId="3" type="noConversion"/>
  </si>
  <si>
    <t>学习Django</t>
    <phoneticPr fontId="3" type="noConversion"/>
  </si>
  <si>
    <t>学习Python调用数据库</t>
    <phoneticPr fontId="3" type="noConversion"/>
  </si>
  <si>
    <t>插入测试用数据</t>
    <phoneticPr fontId="3" type="noConversion"/>
  </si>
  <si>
    <t>开发登录界面</t>
    <phoneticPr fontId="3" type="noConversion"/>
  </si>
  <si>
    <t>开发学生界面框架</t>
    <phoneticPr fontId="3" type="noConversion"/>
  </si>
  <si>
    <t>开发教师界面框架</t>
    <phoneticPr fontId="3" type="noConversion"/>
  </si>
  <si>
    <t>创建一个新的数据库文件</t>
    <phoneticPr fontId="3" type="noConversion"/>
  </si>
  <si>
    <t>登陆界面可供三种身份的用户登录，用类似tab页的方式切换</t>
    <phoneticPr fontId="3" type="noConversion"/>
  </si>
  <si>
    <t>学生登陆后，可以进行估分、查看排名、查看教师联系方式、查看录取情况。目前不进行具体页面的开发，只确保跳转关系正确。相应的页面可以只写一句“本页面用于……”即可。</t>
    <phoneticPr fontId="3" type="noConversion"/>
  </si>
  <si>
    <t>教师可以管理信息和添加志愿者，同样不进行具体页面的开发。</t>
    <phoneticPr fontId="3" type="noConversion"/>
  </si>
  <si>
    <t>确定数据存储方式</t>
    <phoneticPr fontId="3" type="noConversion"/>
  </si>
  <si>
    <t>确定在数据库中建立哪些表，存储哪些字段</t>
    <phoneticPr fontId="3" type="noConversion"/>
  </si>
  <si>
    <t>基本掌握Django1.9，可以边查阅文档边进行开发</t>
    <phoneticPr fontId="3" type="noConversion"/>
  </si>
  <si>
    <t>李昊阳</t>
    <phoneticPr fontId="3" type="noConversion"/>
  </si>
  <si>
    <t>侯禺凡</t>
    <phoneticPr fontId="3" type="noConversion"/>
  </si>
  <si>
    <t>白云仁</t>
    <phoneticPr fontId="3" type="noConversion"/>
  </si>
  <si>
    <t>段清楠</t>
    <phoneticPr fontId="3" type="noConversion"/>
  </si>
  <si>
    <t>邵韵秋</t>
    <phoneticPr fontId="3" type="noConversion"/>
  </si>
  <si>
    <t>李昊阳 侯禺凡</t>
    <phoneticPr fontId="3" type="noConversion"/>
  </si>
  <si>
    <t>邵韵秋 白云仁 段清楠</t>
    <phoneticPr fontId="3" type="noConversion"/>
  </si>
  <si>
    <t>构建SQLite数据库</t>
    <phoneticPr fontId="3" type="noConversion"/>
  </si>
  <si>
    <t>用Python调用SQLite完成基本的插入、删除、查找等操作</t>
    <phoneticPr fontId="3" type="noConversion"/>
  </si>
  <si>
    <t>在数据库文件中插入几条学生、教师、志愿者的信息，便于测试</t>
    <phoneticPr fontId="3" type="noConversion"/>
  </si>
  <si>
    <t>提供数据库访问接口</t>
    <phoneticPr fontId="3" type="noConversion"/>
  </si>
  <si>
    <t>提供前/后端交互时的函数接口。目前可以实现得比较简单，比如对密码验证直接返回true。争取实现前段页面和数据库的联系，视开发进度而定。</t>
    <phoneticPr fontId="3" type="noConversion"/>
  </si>
  <si>
    <t>UC_2</t>
  </si>
  <si>
    <t>UC_3</t>
  </si>
  <si>
    <t>Teacher</t>
    <phoneticPr fontId="3" type="noConversion"/>
  </si>
  <si>
    <t>Student</t>
    <phoneticPr fontId="3" type="noConversion"/>
  </si>
  <si>
    <t>Volunteer</t>
    <phoneticPr fontId="3" type="noConversion"/>
  </si>
  <si>
    <t>让教师身份的用户可以正常使用</t>
    <phoneticPr fontId="3" type="noConversion"/>
  </si>
  <si>
    <t>让学生身份的用户可以正常使用</t>
    <phoneticPr fontId="3" type="noConversion"/>
  </si>
  <si>
    <t>让志愿者身份的用户可以正常使用</t>
    <phoneticPr fontId="3" type="noConversion"/>
  </si>
  <si>
    <t>UC_4</t>
    <phoneticPr fontId="3" type="noConversion"/>
  </si>
  <si>
    <t>WeChat</t>
    <phoneticPr fontId="3" type="noConversion"/>
  </si>
  <si>
    <t>与微信相关的功能</t>
    <phoneticPr fontId="3" type="noConversion"/>
  </si>
  <si>
    <t>page_login</t>
    <phoneticPr fontId="3" type="noConversion"/>
  </si>
  <si>
    <t>page_student</t>
    <phoneticPr fontId="3" type="noConversion"/>
  </si>
  <si>
    <t>page_teacher</t>
    <phoneticPr fontId="3" type="noConversion"/>
  </si>
  <si>
    <t>login_student</t>
    <phoneticPr fontId="3" type="noConversion"/>
  </si>
  <si>
    <t>login_teacher</t>
    <phoneticPr fontId="3" type="noConversion"/>
  </si>
  <si>
    <t>page_volunteer</t>
    <phoneticPr fontId="3" type="noConversion"/>
  </si>
  <si>
    <t>login_volunteer</t>
    <phoneticPr fontId="3" type="noConversion"/>
  </si>
  <si>
    <t>signup_student</t>
    <phoneticPr fontId="3" type="noConversion"/>
  </si>
  <si>
    <t>signup_teacher</t>
    <phoneticPr fontId="3" type="noConversion"/>
  </si>
  <si>
    <t>backend_buildTable_teacher</t>
    <phoneticPr fontId="3" type="noConversion"/>
  </si>
  <si>
    <t>backend_buildTable_student</t>
    <phoneticPr fontId="3" type="noConversion"/>
  </si>
  <si>
    <t>backend_buildTable_volunteer</t>
    <phoneticPr fontId="3" type="noConversion"/>
  </si>
  <si>
    <t>白云仁</t>
    <phoneticPr fontId="3" type="noConversion"/>
  </si>
  <si>
    <t>view_student_info_teacher</t>
    <phoneticPr fontId="3" type="noConversion"/>
  </si>
  <si>
    <t>view_volunteer_info_teacher</t>
    <phoneticPr fontId="3" type="noConversion"/>
  </si>
  <si>
    <t>view_profile_teacher</t>
    <phoneticPr fontId="3" type="noConversion"/>
  </si>
  <si>
    <t>change_profile_teacher</t>
    <phoneticPr fontId="3" type="noConversion"/>
  </si>
  <si>
    <t>change_student_info_teacher</t>
    <phoneticPr fontId="3" type="noConversion"/>
  </si>
  <si>
    <t>change_volunteer_info_teacher</t>
    <phoneticPr fontId="3" type="noConversion"/>
  </si>
  <si>
    <t>add_student_teacher</t>
    <phoneticPr fontId="3" type="noConversion"/>
  </si>
  <si>
    <t>add_volunteer_teacher</t>
    <phoneticPr fontId="3" type="noConversion"/>
  </si>
  <si>
    <t>remove_student_teacher</t>
    <phoneticPr fontId="3" type="noConversion"/>
  </si>
  <si>
    <t>remove_volunteer_teacher</t>
    <phoneticPr fontId="3" type="noConversion"/>
  </si>
  <si>
    <t>logout_teacher</t>
    <phoneticPr fontId="3" type="noConversion"/>
  </si>
  <si>
    <t>段清楠</t>
    <phoneticPr fontId="3" type="noConversion"/>
  </si>
  <si>
    <t>search_student_singleRequest_teacher</t>
    <phoneticPr fontId="3" type="noConversion"/>
  </si>
  <si>
    <t>search_student_multiRequest_teacher</t>
    <phoneticPr fontId="3" type="noConversion"/>
  </si>
  <si>
    <t>studentGroup_setup_teacher</t>
    <phoneticPr fontId="3" type="noConversion"/>
  </si>
  <si>
    <t>studentGroup_assignVolunteer_teacher</t>
    <phoneticPr fontId="3" type="noConversion"/>
  </si>
  <si>
    <t>url_protect</t>
    <phoneticPr fontId="3" type="noConversion"/>
  </si>
  <si>
    <t>UC_5</t>
    <phoneticPr fontId="3" type="noConversion"/>
  </si>
  <si>
    <t>网站框架</t>
    <phoneticPr fontId="3" type="noConversion"/>
  </si>
  <si>
    <t>General</t>
    <phoneticPr fontId="3" type="noConversion"/>
  </si>
  <si>
    <t>autoreply_wechat</t>
    <phoneticPr fontId="3" type="noConversion"/>
  </si>
  <si>
    <t>release_test_teacher</t>
    <phoneticPr fontId="3" type="noConversion"/>
  </si>
  <si>
    <t>page_login</t>
    <phoneticPr fontId="3" type="noConversion"/>
  </si>
  <si>
    <t>notify_pending_score_teacher</t>
    <phoneticPr fontId="3" type="noConversion"/>
  </si>
  <si>
    <t>accept_score_teacher</t>
    <phoneticPr fontId="3" type="noConversion"/>
  </si>
  <si>
    <t>deny_score_teacher</t>
    <phoneticPr fontId="3" type="noConversion"/>
  </si>
  <si>
    <t>push_message_teacher</t>
    <phoneticPr fontId="3" type="noConversion"/>
  </si>
  <si>
    <t>backend_add_message_student</t>
    <phoneticPr fontId="3" type="noConversion"/>
  </si>
  <si>
    <t>backend_add_notification_teacher</t>
    <phoneticPr fontId="3" type="noConversion"/>
  </si>
  <si>
    <t>backend_load_xls_student</t>
    <phoneticPr fontId="3" type="noConversion"/>
  </si>
  <si>
    <t>backend_load_xls_volunteer</t>
    <phoneticPr fontId="3" type="noConversion"/>
  </si>
  <si>
    <t>backend_export_xls_student</t>
    <phoneticPr fontId="3" type="noConversion"/>
  </si>
  <si>
    <t>backend_export_xls_volunteer</t>
    <phoneticPr fontId="3" type="noConversion"/>
  </si>
  <si>
    <t>backend_remove_notification_teacher</t>
    <phoneticPr fontId="3" type="noConversion"/>
  </si>
  <si>
    <t>backend_add_score_student</t>
    <phoneticPr fontId="3" type="noConversion"/>
  </si>
  <si>
    <t>page_teacher</t>
    <phoneticPr fontId="3" type="noConversion"/>
  </si>
  <si>
    <t>page_student</t>
    <phoneticPr fontId="3" type="noConversion"/>
  </si>
  <si>
    <t>login_teacher</t>
    <phoneticPr fontId="3" type="noConversion"/>
  </si>
  <si>
    <t>backend_remove_teacher</t>
    <phoneticPr fontId="3" type="noConversion"/>
  </si>
  <si>
    <t>backend_remove_student</t>
    <phoneticPr fontId="3" type="noConversion"/>
  </si>
  <si>
    <t>backend_remove_volunteer</t>
    <phoneticPr fontId="3" type="noConversion"/>
  </si>
  <si>
    <t>backend_add_teacher</t>
    <phoneticPr fontId="3" type="noConversion"/>
  </si>
  <si>
    <t>backend_add_student</t>
    <phoneticPr fontId="3" type="noConversion"/>
  </si>
  <si>
    <t>backend_add_volunteer</t>
    <phoneticPr fontId="3" type="noConversion"/>
  </si>
  <si>
    <t>段清楠</t>
    <phoneticPr fontId="3" type="noConversion"/>
  </si>
  <si>
    <t>白云仁</t>
    <phoneticPr fontId="3" type="noConversion"/>
  </si>
  <si>
    <t>白云仁</t>
    <phoneticPr fontId="3" type="noConversion"/>
  </si>
  <si>
    <t>侯禺凡</t>
    <phoneticPr fontId="3" type="noConversion"/>
  </si>
  <si>
    <t>李昊阳</t>
    <phoneticPr fontId="3" type="noConversion"/>
  </si>
  <si>
    <t>段清楠</t>
    <phoneticPr fontId="3" type="noConversion"/>
  </si>
  <si>
    <t>邵韵秋</t>
    <phoneticPr fontId="3" type="noConversion"/>
  </si>
  <si>
    <t>段清楠</t>
    <phoneticPr fontId="3" type="noConversion"/>
  </si>
  <si>
    <t>段清楠</t>
    <phoneticPr fontId="3" type="noConversion"/>
  </si>
  <si>
    <t>侯禺凡</t>
    <phoneticPr fontId="3" type="noConversion"/>
  </si>
  <si>
    <t>李昊阳</t>
    <phoneticPr fontId="3" type="noConversion"/>
  </si>
  <si>
    <t>李昊阳</t>
    <phoneticPr fontId="3" type="noConversion"/>
  </si>
  <si>
    <t>李昊阳</t>
    <phoneticPr fontId="3" type="noConversion"/>
  </si>
  <si>
    <t>侯禺凡</t>
    <phoneticPr fontId="3" type="noConversion"/>
  </si>
  <si>
    <t>白云仁</t>
    <phoneticPr fontId="3" type="noConversion"/>
  </si>
  <si>
    <t>段清楠 邵韵秋 白云仁</t>
    <phoneticPr fontId="3" type="noConversion"/>
  </si>
  <si>
    <t>adapt_mobile</t>
    <phoneticPr fontId="3" type="noConversion"/>
  </si>
  <si>
    <t>adapt_mobile</t>
    <phoneticPr fontId="3" type="noConversion"/>
  </si>
  <si>
    <t>用户可以看到登陆界面，三种身份的用户分开登录</t>
    <phoneticPr fontId="3" type="noConversion"/>
  </si>
  <si>
    <t>教师登录后可以进入教师页面</t>
    <phoneticPr fontId="3" type="noConversion"/>
  </si>
  <si>
    <t>学生登录后可以进入学生页面</t>
    <phoneticPr fontId="3" type="noConversion"/>
  </si>
  <si>
    <t>志愿者登录后可以进入志愿者页面</t>
    <phoneticPr fontId="3" type="noConversion"/>
  </si>
  <si>
    <t>教师输入正确的用户名和密码可以登录进教师页面；否则提示用户名/密码错误</t>
    <phoneticPr fontId="3" type="noConversion"/>
  </si>
  <si>
    <t>学生输入正确的用户名和密码可以登录进学生页面；否则提示用户名/密码错误</t>
    <phoneticPr fontId="3" type="noConversion"/>
  </si>
  <si>
    <t>backend_verify_student</t>
    <phoneticPr fontId="3" type="noConversion"/>
  </si>
  <si>
    <t>backend_verify_teacher</t>
    <phoneticPr fontId="3" type="noConversion"/>
  </si>
  <si>
    <t>backend_verify_volunteer</t>
    <phoneticPr fontId="3" type="noConversion"/>
  </si>
  <si>
    <t>李昊阳</t>
    <phoneticPr fontId="3" type="noConversion"/>
  </si>
  <si>
    <t>志愿者输入正确的用户名和密码可以登录进志愿者页面；否则提示用户名/密码错误</t>
    <phoneticPr fontId="3" type="noConversion"/>
  </si>
  <si>
    <t>教师可以注册（自选用户名、密码，填写个人信息）</t>
    <phoneticPr fontId="3" type="noConversion"/>
  </si>
  <si>
    <t>学生填写正确的注册码后可以注册</t>
    <phoneticPr fontId="3" type="noConversion"/>
  </si>
  <si>
    <t>在数据库中建立教师对应的数据表，确定存储的字段</t>
    <phoneticPr fontId="3" type="noConversion"/>
  </si>
  <si>
    <t>在数据库中建立志愿者对应的数据表，确定存储的字段</t>
    <phoneticPr fontId="3" type="noConversion"/>
  </si>
  <si>
    <t>在数据库中建立学生对应的数据表，确定存储的字段</t>
    <phoneticPr fontId="3" type="noConversion"/>
  </si>
  <si>
    <t>教师可以查看选中的志愿者信息</t>
    <phoneticPr fontId="3" type="noConversion"/>
  </si>
  <si>
    <t>教师可以更改（部分）学生信息</t>
    <phoneticPr fontId="3" type="noConversion"/>
  </si>
  <si>
    <t>教师可以更改志愿者信息</t>
    <phoneticPr fontId="3" type="noConversion"/>
  </si>
  <si>
    <t>教师可以删除学生账号</t>
    <phoneticPr fontId="3" type="noConversion"/>
  </si>
  <si>
    <t>教师可以新建志愿者账号</t>
    <phoneticPr fontId="3" type="noConversion"/>
  </si>
  <si>
    <t>教师可以删除志愿者账号</t>
    <phoneticPr fontId="3" type="noConversion"/>
  </si>
  <si>
    <t>后端提供添加教师账户的接口</t>
    <phoneticPr fontId="3" type="noConversion"/>
  </si>
  <si>
    <t>后端提供添加学生账户的接口</t>
    <phoneticPr fontId="3" type="noConversion"/>
  </si>
  <si>
    <t>后端提供添加志愿者账户的接口</t>
    <phoneticPr fontId="3" type="noConversion"/>
  </si>
  <si>
    <t>后端提供删除教师账户的接口</t>
    <phoneticPr fontId="3" type="noConversion"/>
  </si>
  <si>
    <t>后端提供删除学生账户的接口</t>
    <phoneticPr fontId="3" type="noConversion"/>
  </si>
  <si>
    <t>后端提供删除志愿者账户的接口</t>
    <phoneticPr fontId="3" type="noConversion"/>
  </si>
  <si>
    <r>
      <t>教师可以退出登录；</t>
    </r>
    <r>
      <rPr>
        <sz val="11"/>
        <color rgb="FFFF0000"/>
        <rFont val="宋体"/>
        <family val="3"/>
        <charset val="134"/>
        <scheme val="minor"/>
      </rPr>
      <t>如果教师未手动退出登录，应在2小时无操作后自动退出。</t>
    </r>
    <phoneticPr fontId="3" type="noConversion"/>
  </si>
  <si>
    <t>教师可以输入学生姓名对学生进行精确查找，在下方列表中显示匹配的学生的注册码、姓名、学校</t>
    <phoneticPr fontId="3" type="noConversion"/>
  </si>
  <si>
    <t>教师可以通过注册码、姓名、学校、生源地、民族、性别等条件对学生进行多条件筛选，在下方列表中显示匹配的学生的注册码、姓名、学校</t>
    <phoneticPr fontId="3" type="noConversion"/>
  </si>
  <si>
    <t>教师可以设置学生组</t>
    <phoneticPr fontId="3" type="noConversion"/>
  </si>
  <si>
    <t>教师可以给学生组分配志愿者</t>
    <phoneticPr fontId="3" type="noConversion"/>
  </si>
  <si>
    <t>禁止未登录的用户访问登录后的各个界面</t>
    <phoneticPr fontId="3" type="noConversion"/>
  </si>
  <si>
    <t>教师可以选择自己关心的学生组</t>
    <phoneticPr fontId="3" type="noConversion"/>
  </si>
  <si>
    <t>studentGroup_favourite_teacher</t>
    <phoneticPr fontId="3" type="noConversion"/>
  </si>
  <si>
    <t>教师可以发布估分测试</t>
    <phoneticPr fontId="3" type="noConversion"/>
  </si>
  <si>
    <t>教师可以从xls文件批量导入学生信息</t>
    <phoneticPr fontId="3" type="noConversion"/>
  </si>
  <si>
    <t>教师可以从xls文件批量导入志愿者信息</t>
    <phoneticPr fontId="3" type="noConversion"/>
  </si>
  <si>
    <t>学生进行估分测试后，负责教师收到审核提醒</t>
    <phoneticPr fontId="3" type="noConversion"/>
  </si>
  <si>
    <t>教师可以通过估分结果，结果将计入排名</t>
    <phoneticPr fontId="3" type="noConversion"/>
  </si>
  <si>
    <t>教师可以拒绝估分结果，结果将被丢弃</t>
    <phoneticPr fontId="3" type="noConversion"/>
  </si>
  <si>
    <t>教师可以向选定的学生组推送消息</t>
    <phoneticPr fontId="3" type="noConversion"/>
  </si>
  <si>
    <t>后端可以将被批准的估分结果加入排名</t>
    <phoneticPr fontId="3" type="noConversion"/>
  </si>
  <si>
    <t>后端可以向指定的学生组推送消息</t>
  </si>
  <si>
    <t>后端可以向教师用户添加提醒消息</t>
  </si>
  <si>
    <t>后端可以从教师用户删除提醒消息（在教师已经处理后）</t>
  </si>
  <si>
    <t>后端可以从xls文件读出学生信息</t>
    <phoneticPr fontId="3" type="noConversion"/>
  </si>
  <si>
    <t>后端可以从xls文件读出志愿者信息</t>
    <phoneticPr fontId="3" type="noConversion"/>
  </si>
  <si>
    <t>后端可以将学生信息导出到xls文件</t>
    <phoneticPr fontId="3" type="noConversion"/>
  </si>
  <si>
    <t>后端可以将指定学生组内的学生信息导出到xls文件</t>
    <phoneticPr fontId="3" type="noConversion"/>
  </si>
  <si>
    <t>后端可以将志愿者信息导出到xls文件</t>
    <phoneticPr fontId="3" type="noConversion"/>
  </si>
  <si>
    <t>后端可以实现对学生的单条件精确查找</t>
    <phoneticPr fontId="3" type="noConversion"/>
  </si>
  <si>
    <t>后端可以实现对学生的多条件查找</t>
    <phoneticPr fontId="3" type="noConversion"/>
  </si>
  <si>
    <t>微信公众号能正则匹配收到的消息，并自动回复</t>
    <phoneticPr fontId="3" type="noConversion"/>
  </si>
  <si>
    <t>网站界面在手机端外观显示正常</t>
    <phoneticPr fontId="3" type="noConversion"/>
  </si>
  <si>
    <t>load_xls_student_info_teacher</t>
    <phoneticPr fontId="3" type="noConversion"/>
  </si>
  <si>
    <t>load_xls_volunteer_info_teacher</t>
    <phoneticPr fontId="3" type="noConversion"/>
  </si>
  <si>
    <t>backend_search_singleRequest_student</t>
    <phoneticPr fontId="3" type="noConversion"/>
  </si>
  <si>
    <t>backend_search_multiRequest_student</t>
    <phoneticPr fontId="3" type="noConversion"/>
  </si>
  <si>
    <t>backend_export_xls_group_student</t>
    <phoneticPr fontId="3" type="noConversion"/>
  </si>
  <si>
    <t>backend_search_singleRequest_student</t>
    <phoneticPr fontId="3" type="noConversion"/>
  </si>
  <si>
    <t>change_profile_teacher</t>
    <phoneticPr fontId="3" type="noConversion"/>
  </si>
  <si>
    <t>白云仁</t>
    <phoneticPr fontId="3" type="noConversion"/>
  </si>
  <si>
    <t>白云仁</t>
    <phoneticPr fontId="3" type="noConversion"/>
  </si>
  <si>
    <t>教师可以查看个人用户信息</t>
    <phoneticPr fontId="3" type="noConversion"/>
  </si>
  <si>
    <t>教师可以更改个人用户信息</t>
    <phoneticPr fontId="3" type="noConversion"/>
  </si>
  <si>
    <t>教师可以查看选中的学生信息</t>
    <phoneticPr fontId="3" type="noConversion"/>
  </si>
  <si>
    <t>后端提供获取和修改学生数据的接口</t>
    <phoneticPr fontId="3" type="noConversion"/>
  </si>
  <si>
    <t>后端提供获取和修改志愿者数据的接口</t>
    <phoneticPr fontId="3" type="noConversion"/>
  </si>
  <si>
    <t>后端提供获取和修改教师数据的接口</t>
    <phoneticPr fontId="3" type="noConversion"/>
  </si>
  <si>
    <t>后端验证教师用户名密码是否正确</t>
    <phoneticPr fontId="3" type="noConversion"/>
  </si>
  <si>
    <t>后端验证学生用户名密码是否正确</t>
    <phoneticPr fontId="3" type="noConversion"/>
  </si>
  <si>
    <t>UC_6</t>
    <phoneticPr fontId="3" type="noConversion"/>
  </si>
  <si>
    <t>Backend</t>
    <phoneticPr fontId="3" type="noConversion"/>
  </si>
  <si>
    <t>后端操作支持</t>
    <phoneticPr fontId="3" type="noConversion"/>
  </si>
  <si>
    <t>backend_update_teacher</t>
    <phoneticPr fontId="3" type="noConversion"/>
  </si>
  <si>
    <t>backend_update_student</t>
    <phoneticPr fontId="3" type="noConversion"/>
  </si>
  <si>
    <t>backend_update_volunteer</t>
    <phoneticPr fontId="3" type="noConversion"/>
  </si>
  <si>
    <t>段清楠</t>
    <phoneticPr fontId="3" type="noConversion"/>
  </si>
  <si>
    <t>白云仁</t>
    <phoneticPr fontId="3" type="noConversion"/>
  </si>
  <si>
    <t>段清楠</t>
    <phoneticPr fontId="3" type="noConversion"/>
  </si>
  <si>
    <t>白云仁</t>
    <phoneticPr fontId="3" type="noConversion"/>
  </si>
  <si>
    <t>李昊阳</t>
    <phoneticPr fontId="3" type="noConversion"/>
  </si>
  <si>
    <t>段清楠</t>
    <phoneticPr fontId="3" type="noConversion"/>
  </si>
  <si>
    <t>李昊阳</t>
    <phoneticPr fontId="3" type="noConversion"/>
  </si>
  <si>
    <t>李昊阳</t>
    <phoneticPr fontId="3" type="noConversion"/>
  </si>
  <si>
    <t>search_volunteer_singleRequest_teacher</t>
    <phoneticPr fontId="3" type="noConversion"/>
  </si>
  <si>
    <t>教师可以输入学生姓名对志愿者进行精确查找，在下方列表中显示匹配的志愿者的姓名、院系、班级</t>
    <phoneticPr fontId="3" type="noConversion"/>
  </si>
  <si>
    <t>段清楠</t>
    <phoneticPr fontId="3" type="noConversion"/>
  </si>
  <si>
    <t>search_visable_student_volunteer</t>
    <phoneticPr fontId="3" type="noConversion"/>
  </si>
  <si>
    <t>view_profile_volunteer</t>
    <phoneticPr fontId="3" type="noConversion"/>
  </si>
  <si>
    <t>change_profile_volunteer</t>
    <phoneticPr fontId="3" type="noConversion"/>
  </si>
  <si>
    <t>view_profile_student</t>
    <phoneticPr fontId="3" type="noConversion"/>
  </si>
  <si>
    <t>change_profile_student</t>
    <phoneticPr fontId="3" type="noConversion"/>
  </si>
  <si>
    <t>白云仁</t>
    <phoneticPr fontId="3" type="noConversion"/>
  </si>
  <si>
    <t>侯禺凡</t>
    <phoneticPr fontId="3" type="noConversion"/>
  </si>
  <si>
    <t>侯禺凡</t>
    <phoneticPr fontId="3" type="noConversion"/>
  </si>
  <si>
    <t>后端验证志愿者用户名密码是否正确</t>
    <phoneticPr fontId="3" type="noConversion"/>
  </si>
  <si>
    <t>志愿者可以输入学生姓名对学生进行精确查找，在下方列表中显示匹配的学生的注册码、姓名、学校；志愿者只能查看教师指定的学生</t>
    <phoneticPr fontId="3" type="noConversion"/>
  </si>
  <si>
    <t>志愿者可以查看个人用户信息</t>
    <phoneticPr fontId="3" type="noConversion"/>
  </si>
  <si>
    <t>志愿者可以更改个人用户信息</t>
    <phoneticPr fontId="3" type="noConversion"/>
  </si>
  <si>
    <t>学生可以查看个人用户信息</t>
    <phoneticPr fontId="3" type="noConversion"/>
  </si>
  <si>
    <t>学生可以更改个人用户信息</t>
    <phoneticPr fontId="3" type="noConversion"/>
  </si>
  <si>
    <t>search_student_singleRequest_teacher</t>
    <phoneticPr fontId="3" type="noConversion"/>
  </si>
  <si>
    <r>
      <t>教师可以添加学生（</t>
    </r>
    <r>
      <rPr>
        <sz val="11"/>
        <color rgb="FFFF0000"/>
        <rFont val="宋体"/>
        <family val="3"/>
        <charset val="134"/>
        <scheme val="minor"/>
      </rPr>
      <t>自动生成新的注册码</t>
    </r>
    <r>
      <rPr>
        <sz val="11"/>
        <color theme="1"/>
        <rFont val="宋体"/>
        <family val="2"/>
        <scheme val="minor"/>
      </rPr>
      <t>）</t>
    </r>
    <phoneticPr fontId="3" type="noConversion"/>
  </si>
  <si>
    <t>backend_buildTable_registerCode</t>
    <phoneticPr fontId="3" type="noConversion"/>
  </si>
  <si>
    <t>李昊阳</t>
    <phoneticPr fontId="3" type="noConversion"/>
  </si>
  <si>
    <t>建立注册码的表</t>
    <phoneticPr fontId="3" type="noConversion"/>
  </si>
  <si>
    <t>backend_find_conditional_inVolunteer</t>
    <phoneticPr fontId="3" type="noConversion"/>
  </si>
  <si>
    <t>后端根据姓名查找志愿者</t>
    <phoneticPr fontId="3" type="noConversion"/>
  </si>
  <si>
    <t>backend_find_student</t>
    <phoneticPr fontId="3" type="noConversion"/>
  </si>
  <si>
    <t>backend_find_conditional_inVolunteer</t>
    <phoneticPr fontId="3" type="noConversion"/>
  </si>
  <si>
    <t>backend_find_student</t>
    <phoneticPr fontId="3" type="noConversion"/>
  </si>
  <si>
    <t>邵韵秋</t>
    <phoneticPr fontId="3" type="noConversion"/>
  </si>
  <si>
    <t>后端根据姓名查找学生</t>
    <phoneticPr fontId="3" type="noConversion"/>
  </si>
  <si>
    <t>backend_registration_code_export</t>
    <phoneticPr fontId="3" type="noConversion"/>
  </si>
  <si>
    <t>李昊阳</t>
    <phoneticPr fontId="3" type="noConversion"/>
  </si>
  <si>
    <t>后端将注册码导出成XLS</t>
    <phoneticPr fontId="3" type="noConversion"/>
  </si>
  <si>
    <t>侯禺凡</t>
    <phoneticPr fontId="3" type="noConversion"/>
  </si>
  <si>
    <t>侯禺凡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</si>
</sst>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0" fontId="2" fillId="0" borderId="0" xfId="1" applyNumberFormat="1" applyFont="1" applyFill="1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8" sqref="A8"/>
    </sheetView>
  </sheetViews>
  <sheetFormatPr defaultRowHeight="13.5" x14ac:dyDescent="0.15"/>
  <cols>
    <col min="1" max="1" width="19.75" customWidth="1"/>
    <col min="2" max="2" width="24.75" customWidth="1"/>
    <col min="3" max="3" width="78.625" customWidth="1"/>
  </cols>
  <sheetData>
    <row r="1" spans="1:3" s="3" customFormat="1" x14ac:dyDescent="0.15">
      <c r="A1" s="3" t="s">
        <v>6</v>
      </c>
      <c r="B1" s="3" t="s">
        <v>8</v>
      </c>
      <c r="C1" s="3" t="s">
        <v>9</v>
      </c>
    </row>
    <row r="2" spans="1:3" x14ac:dyDescent="0.15">
      <c r="A2" t="s">
        <v>7</v>
      </c>
      <c r="B2" t="s">
        <v>43</v>
      </c>
      <c r="C2" t="s">
        <v>46</v>
      </c>
    </row>
    <row r="3" spans="1:3" x14ac:dyDescent="0.15">
      <c r="A3" t="s">
        <v>41</v>
      </c>
      <c r="B3" t="s">
        <v>44</v>
      </c>
      <c r="C3" t="s">
        <v>47</v>
      </c>
    </row>
    <row r="4" spans="1:3" x14ac:dyDescent="0.15">
      <c r="A4" t="s">
        <v>42</v>
      </c>
      <c r="B4" t="s">
        <v>45</v>
      </c>
      <c r="C4" t="s">
        <v>48</v>
      </c>
    </row>
    <row r="5" spans="1:3" x14ac:dyDescent="0.15">
      <c r="A5" t="s">
        <v>49</v>
      </c>
      <c r="B5" t="s">
        <v>50</v>
      </c>
      <c r="C5" t="s">
        <v>51</v>
      </c>
    </row>
    <row r="6" spans="1:3" x14ac:dyDescent="0.15">
      <c r="A6" t="s">
        <v>82</v>
      </c>
      <c r="B6" t="s">
        <v>84</v>
      </c>
      <c r="C6" t="s">
        <v>83</v>
      </c>
    </row>
    <row r="7" spans="1:3" x14ac:dyDescent="0.15">
      <c r="A7" t="s">
        <v>200</v>
      </c>
      <c r="B7" t="s">
        <v>201</v>
      </c>
      <c r="C7" t="s">
        <v>202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opLeftCell="A64" workbookViewId="0">
      <selection activeCell="E72" sqref="D72:E72"/>
    </sheetView>
  </sheetViews>
  <sheetFormatPr defaultRowHeight="13.5" x14ac:dyDescent="0.15"/>
  <cols>
    <col min="1" max="1" width="14.625" customWidth="1"/>
    <col min="2" max="2" width="14.75" customWidth="1"/>
    <col min="3" max="3" width="38.25" bestFit="1" customWidth="1"/>
    <col min="4" max="4" width="21" bestFit="1" customWidth="1"/>
    <col min="5" max="5" width="48.25" style="4" customWidth="1"/>
    <col min="6" max="6" width="24.5" customWidth="1"/>
  </cols>
  <sheetData>
    <row r="1" spans="1:6" s="2" customFormat="1" ht="14.25" x14ac:dyDescent="0.2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15">
      <c r="A2">
        <f>1</f>
        <v>1</v>
      </c>
      <c r="B2" t="str">
        <f t="shared" ref="B2:B65" si="0">IF(LEFT(INDEX(C:C, ROW()), 7)="backend", "UC_6", IF(RIGHT(INDEX(C:C, ROW()), 6)="wechat", "UC_4",IF(RIGHT(INDEX(C:C, ROW()), 7)="teacher", "UC_1",IF(RIGHT(INDEX(C:C, ROW()), 7)="student", "UC_2",IF(RIGHT(INDEX(C:C, ROW()), 9)="volunteer", "UC_3","UC_5")))))</f>
        <v>UC_5</v>
      </c>
      <c r="C2" t="s">
        <v>52</v>
      </c>
      <c r="D2" t="s">
        <v>64</v>
      </c>
      <c r="E2" s="4" t="s">
        <v>127</v>
      </c>
    </row>
    <row r="3" spans="1:6" x14ac:dyDescent="0.15">
      <c r="A3">
        <f>A2+1</f>
        <v>2</v>
      </c>
      <c r="B3" t="str">
        <f t="shared" si="0"/>
        <v>UC_1</v>
      </c>
      <c r="C3" t="s">
        <v>54</v>
      </c>
      <c r="D3" t="s">
        <v>208</v>
      </c>
      <c r="E3" s="4" t="s">
        <v>128</v>
      </c>
    </row>
    <row r="4" spans="1:6" x14ac:dyDescent="0.15">
      <c r="A4">
        <f t="shared" ref="A4:A67" si="1">A3+1</f>
        <v>3</v>
      </c>
      <c r="B4" t="str">
        <f t="shared" si="0"/>
        <v>UC_2</v>
      </c>
      <c r="C4" t="s">
        <v>53</v>
      </c>
      <c r="D4" t="s">
        <v>109</v>
      </c>
      <c r="E4" s="4" t="s">
        <v>129</v>
      </c>
    </row>
    <row r="5" spans="1:6" x14ac:dyDescent="0.15">
      <c r="A5">
        <f t="shared" si="1"/>
        <v>4</v>
      </c>
      <c r="B5" t="str">
        <f t="shared" si="0"/>
        <v>UC_3</v>
      </c>
      <c r="C5" t="s">
        <v>57</v>
      </c>
      <c r="D5" t="s">
        <v>216</v>
      </c>
      <c r="E5" s="4" t="s">
        <v>130</v>
      </c>
    </row>
    <row r="6" spans="1:6" ht="27" x14ac:dyDescent="0.15">
      <c r="A6">
        <f t="shared" si="1"/>
        <v>5</v>
      </c>
      <c r="B6" t="str">
        <f t="shared" si="0"/>
        <v>UC_1</v>
      </c>
      <c r="C6" t="s">
        <v>56</v>
      </c>
      <c r="D6" t="s">
        <v>110</v>
      </c>
      <c r="E6" s="4" t="s">
        <v>131</v>
      </c>
    </row>
    <row r="7" spans="1:6" ht="27" x14ac:dyDescent="0.15">
      <c r="A7">
        <f t="shared" si="1"/>
        <v>6</v>
      </c>
      <c r="B7" t="str">
        <f t="shared" si="0"/>
        <v>UC_2</v>
      </c>
      <c r="C7" t="s">
        <v>55</v>
      </c>
      <c r="D7" t="s">
        <v>111</v>
      </c>
      <c r="E7" s="4" t="s">
        <v>132</v>
      </c>
    </row>
    <row r="8" spans="1:6" ht="27" x14ac:dyDescent="0.15">
      <c r="A8">
        <f t="shared" si="1"/>
        <v>7</v>
      </c>
      <c r="B8" t="str">
        <f t="shared" si="0"/>
        <v>UC_3</v>
      </c>
      <c r="C8" t="s">
        <v>58</v>
      </c>
      <c r="D8" t="s">
        <v>246</v>
      </c>
      <c r="E8" s="4" t="s">
        <v>137</v>
      </c>
    </row>
    <row r="9" spans="1:6" x14ac:dyDescent="0.15">
      <c r="A9">
        <f t="shared" si="1"/>
        <v>8</v>
      </c>
      <c r="B9" t="str">
        <f t="shared" si="0"/>
        <v>UC_1</v>
      </c>
      <c r="C9" t="s">
        <v>60</v>
      </c>
      <c r="E9" s="4" t="s">
        <v>138</v>
      </c>
    </row>
    <row r="10" spans="1:6" x14ac:dyDescent="0.15">
      <c r="A10">
        <f t="shared" si="1"/>
        <v>9</v>
      </c>
      <c r="B10" t="str">
        <f t="shared" si="0"/>
        <v>UC_2</v>
      </c>
      <c r="C10" t="s">
        <v>59</v>
      </c>
      <c r="D10" t="s">
        <v>209</v>
      </c>
      <c r="E10" s="4" t="s">
        <v>139</v>
      </c>
    </row>
    <row r="11" spans="1:6" x14ac:dyDescent="0.15">
      <c r="A11">
        <f t="shared" si="1"/>
        <v>10</v>
      </c>
      <c r="B11" t="str">
        <f t="shared" si="0"/>
        <v>UC_6</v>
      </c>
      <c r="C11" t="s">
        <v>61</v>
      </c>
      <c r="D11" t="s">
        <v>112</v>
      </c>
      <c r="E11" s="4" t="s">
        <v>140</v>
      </c>
    </row>
    <row r="12" spans="1:6" x14ac:dyDescent="0.15">
      <c r="A12">
        <f t="shared" si="1"/>
        <v>11</v>
      </c>
      <c r="B12" t="str">
        <f t="shared" si="0"/>
        <v>UC_6</v>
      </c>
      <c r="C12" t="s">
        <v>62</v>
      </c>
      <c r="D12" t="s">
        <v>113</v>
      </c>
      <c r="E12" s="4" t="s">
        <v>142</v>
      </c>
    </row>
    <row r="13" spans="1:6" x14ac:dyDescent="0.15">
      <c r="A13">
        <f t="shared" si="1"/>
        <v>12</v>
      </c>
      <c r="B13" t="str">
        <f t="shared" si="0"/>
        <v>UC_6</v>
      </c>
      <c r="C13" t="s">
        <v>63</v>
      </c>
      <c r="D13" t="s">
        <v>210</v>
      </c>
      <c r="E13" s="4" t="s">
        <v>141</v>
      </c>
    </row>
    <row r="14" spans="1:6" x14ac:dyDescent="0.15">
      <c r="A14">
        <f t="shared" si="1"/>
        <v>13</v>
      </c>
      <c r="B14" t="str">
        <f t="shared" si="0"/>
        <v>UC_1</v>
      </c>
      <c r="C14" t="s">
        <v>67</v>
      </c>
      <c r="D14" t="s">
        <v>190</v>
      </c>
      <c r="E14" s="4" t="s">
        <v>192</v>
      </c>
    </row>
    <row r="15" spans="1:6" x14ac:dyDescent="0.15">
      <c r="A15">
        <f t="shared" si="1"/>
        <v>14</v>
      </c>
      <c r="B15" t="str">
        <f t="shared" si="0"/>
        <v>UC_1</v>
      </c>
      <c r="C15" t="s">
        <v>68</v>
      </c>
      <c r="D15" t="s">
        <v>191</v>
      </c>
      <c r="E15" s="4" t="s">
        <v>193</v>
      </c>
    </row>
    <row r="16" spans="1:6" x14ac:dyDescent="0.15">
      <c r="A16">
        <f t="shared" si="1"/>
        <v>15</v>
      </c>
      <c r="B16" t="str">
        <f t="shared" si="0"/>
        <v>UC_1</v>
      </c>
      <c r="C16" t="s">
        <v>65</v>
      </c>
      <c r="D16" t="s">
        <v>33</v>
      </c>
      <c r="E16" s="4" t="s">
        <v>194</v>
      </c>
    </row>
    <row r="17" spans="1:5" x14ac:dyDescent="0.15">
      <c r="A17">
        <f t="shared" si="1"/>
        <v>16</v>
      </c>
      <c r="B17" t="str">
        <f t="shared" si="0"/>
        <v>UC_1</v>
      </c>
      <c r="C17" t="s">
        <v>66</v>
      </c>
      <c r="D17" t="s">
        <v>209</v>
      </c>
      <c r="E17" s="4" t="s">
        <v>143</v>
      </c>
    </row>
    <row r="18" spans="1:5" x14ac:dyDescent="0.15">
      <c r="A18">
        <f t="shared" si="1"/>
        <v>17</v>
      </c>
      <c r="B18" t="str">
        <f t="shared" si="0"/>
        <v>UC_1</v>
      </c>
      <c r="C18" t="s">
        <v>69</v>
      </c>
      <c r="D18" t="s">
        <v>115</v>
      </c>
      <c r="E18" s="4" t="s">
        <v>144</v>
      </c>
    </row>
    <row r="19" spans="1:5" x14ac:dyDescent="0.15">
      <c r="A19">
        <f t="shared" si="1"/>
        <v>18</v>
      </c>
      <c r="B19" t="str">
        <f t="shared" si="0"/>
        <v>UC_1</v>
      </c>
      <c r="C19" t="s">
        <v>70</v>
      </c>
      <c r="D19" t="s">
        <v>207</v>
      </c>
      <c r="E19" s="4" t="s">
        <v>145</v>
      </c>
    </row>
    <row r="20" spans="1:5" x14ac:dyDescent="0.15">
      <c r="A20">
        <f t="shared" si="1"/>
        <v>19</v>
      </c>
      <c r="B20" t="str">
        <f t="shared" si="0"/>
        <v>UC_1</v>
      </c>
      <c r="C20" t="s">
        <v>71</v>
      </c>
      <c r="D20" t="s">
        <v>116</v>
      </c>
      <c r="E20" s="4" t="s">
        <v>232</v>
      </c>
    </row>
    <row r="21" spans="1:5" x14ac:dyDescent="0.15">
      <c r="A21">
        <f t="shared" si="1"/>
        <v>20</v>
      </c>
      <c r="B21" t="str">
        <f t="shared" si="0"/>
        <v>UC_1</v>
      </c>
      <c r="C21" t="s">
        <v>72</v>
      </c>
      <c r="D21" t="s">
        <v>206</v>
      </c>
      <c r="E21" s="4" t="s">
        <v>147</v>
      </c>
    </row>
    <row r="22" spans="1:5" x14ac:dyDescent="0.15">
      <c r="A22">
        <f t="shared" si="1"/>
        <v>21</v>
      </c>
      <c r="B22" t="str">
        <f t="shared" si="0"/>
        <v>UC_1</v>
      </c>
      <c r="C22" t="s">
        <v>73</v>
      </c>
      <c r="D22" t="s">
        <v>117</v>
      </c>
      <c r="E22" s="4" t="s">
        <v>146</v>
      </c>
    </row>
    <row r="23" spans="1:5" x14ac:dyDescent="0.15">
      <c r="A23">
        <f t="shared" si="1"/>
        <v>22</v>
      </c>
      <c r="B23" t="str">
        <f t="shared" si="0"/>
        <v>UC_1</v>
      </c>
      <c r="C23" t="s">
        <v>74</v>
      </c>
      <c r="D23" t="s">
        <v>211</v>
      </c>
      <c r="E23" s="4" t="s">
        <v>148</v>
      </c>
    </row>
    <row r="24" spans="1:5" x14ac:dyDescent="0.15">
      <c r="A24">
        <f t="shared" si="1"/>
        <v>23</v>
      </c>
      <c r="B24" t="str">
        <f t="shared" si="0"/>
        <v>UC_6</v>
      </c>
      <c r="C24" t="s">
        <v>203</v>
      </c>
      <c r="D24" t="s">
        <v>118</v>
      </c>
      <c r="E24" s="4" t="s">
        <v>197</v>
      </c>
    </row>
    <row r="25" spans="1:5" x14ac:dyDescent="0.15">
      <c r="A25">
        <f t="shared" si="1"/>
        <v>24</v>
      </c>
      <c r="B25" t="str">
        <f>IF(LEFT(INDEX(C:C, ROW()), 7)="backend", "UC_6", IF(RIGHT(INDEX(C:C, ROW()), 6)="wechat", "UC_4",IF(RIGHT(INDEX(C:C, ROW()), 7)="teacher", "UC_1",IF(RIGHT(INDEX(C:C, ROW()), 7)="student", "UC_2",IF(RIGHT(INDEX(C:C, ROW()), 9)="volunteer", "UC_3","UC_5")))))</f>
        <v>UC_6</v>
      </c>
      <c r="C25" t="s">
        <v>204</v>
      </c>
      <c r="D25" t="s">
        <v>119</v>
      </c>
      <c r="E25" s="4" t="s">
        <v>195</v>
      </c>
    </row>
    <row r="26" spans="1:5" x14ac:dyDescent="0.15">
      <c r="A26">
        <f t="shared" si="1"/>
        <v>25</v>
      </c>
      <c r="B26" t="str">
        <f t="shared" si="0"/>
        <v>UC_6</v>
      </c>
      <c r="C26" t="s">
        <v>205</v>
      </c>
      <c r="D26" t="s">
        <v>210</v>
      </c>
      <c r="E26" s="4" t="s">
        <v>196</v>
      </c>
    </row>
    <row r="27" spans="1:5" x14ac:dyDescent="0.15">
      <c r="A27">
        <f t="shared" si="1"/>
        <v>26</v>
      </c>
      <c r="B27" t="str">
        <f t="shared" si="0"/>
        <v>UC_6</v>
      </c>
      <c r="C27" t="s">
        <v>106</v>
      </c>
      <c r="D27" t="s">
        <v>112</v>
      </c>
      <c r="E27" s="4" t="s">
        <v>149</v>
      </c>
    </row>
    <row r="28" spans="1:5" x14ac:dyDescent="0.15">
      <c r="A28">
        <f t="shared" si="1"/>
        <v>27</v>
      </c>
      <c r="B28" t="str">
        <f t="shared" si="0"/>
        <v>UC_6</v>
      </c>
      <c r="C28" t="s">
        <v>107</v>
      </c>
      <c r="D28" t="s">
        <v>121</v>
      </c>
      <c r="E28" s="4" t="s">
        <v>150</v>
      </c>
    </row>
    <row r="29" spans="1:5" x14ac:dyDescent="0.15">
      <c r="A29">
        <f t="shared" si="1"/>
        <v>28</v>
      </c>
      <c r="B29" t="str">
        <f t="shared" si="0"/>
        <v>UC_6</v>
      </c>
      <c r="C29" t="s">
        <v>108</v>
      </c>
      <c r="D29" t="s">
        <v>212</v>
      </c>
      <c r="E29" s="4" t="s">
        <v>151</v>
      </c>
    </row>
    <row r="30" spans="1:5" x14ac:dyDescent="0.15">
      <c r="A30">
        <f t="shared" si="1"/>
        <v>29</v>
      </c>
      <c r="B30" t="str">
        <f t="shared" si="0"/>
        <v>UC_6</v>
      </c>
      <c r="C30" t="s">
        <v>103</v>
      </c>
      <c r="D30" t="s">
        <v>122</v>
      </c>
      <c r="E30" s="4" t="s">
        <v>152</v>
      </c>
    </row>
    <row r="31" spans="1:5" x14ac:dyDescent="0.15">
      <c r="A31">
        <f t="shared" si="1"/>
        <v>30</v>
      </c>
      <c r="B31" t="str">
        <f t="shared" si="0"/>
        <v>UC_6</v>
      </c>
      <c r="C31" t="s">
        <v>104</v>
      </c>
      <c r="D31" t="s">
        <v>120</v>
      </c>
      <c r="E31" s="4" t="s">
        <v>153</v>
      </c>
    </row>
    <row r="32" spans="1:5" x14ac:dyDescent="0.15">
      <c r="A32">
        <f t="shared" si="1"/>
        <v>31</v>
      </c>
      <c r="B32" t="str">
        <f t="shared" si="0"/>
        <v>UC_6</v>
      </c>
      <c r="C32" t="s">
        <v>105</v>
      </c>
      <c r="D32" t="s">
        <v>213</v>
      </c>
      <c r="E32" s="4" t="s">
        <v>154</v>
      </c>
    </row>
    <row r="33" spans="1:5" ht="27" x14ac:dyDescent="0.15">
      <c r="A33">
        <f t="shared" si="1"/>
        <v>32</v>
      </c>
      <c r="B33" t="str">
        <f t="shared" si="0"/>
        <v>UC_1</v>
      </c>
      <c r="C33" t="s">
        <v>75</v>
      </c>
      <c r="D33" t="s">
        <v>76</v>
      </c>
      <c r="E33" s="4" t="s">
        <v>155</v>
      </c>
    </row>
    <row r="34" spans="1:5" ht="27" x14ac:dyDescent="0.15">
      <c r="A34">
        <f t="shared" si="1"/>
        <v>33</v>
      </c>
      <c r="B34" t="str">
        <f t="shared" si="0"/>
        <v>UC_1</v>
      </c>
      <c r="C34" t="s">
        <v>77</v>
      </c>
      <c r="D34" t="s">
        <v>114</v>
      </c>
      <c r="E34" s="4" t="s">
        <v>156</v>
      </c>
    </row>
    <row r="35" spans="1:5" ht="40.5" x14ac:dyDescent="0.15">
      <c r="A35">
        <f t="shared" si="1"/>
        <v>34</v>
      </c>
      <c r="B35" t="str">
        <f t="shared" si="0"/>
        <v>UC_1</v>
      </c>
      <c r="C35" t="s">
        <v>78</v>
      </c>
      <c r="E35" s="4" t="s">
        <v>157</v>
      </c>
    </row>
    <row r="36" spans="1:5" x14ac:dyDescent="0.15">
      <c r="A36">
        <f t="shared" si="1"/>
        <v>35</v>
      </c>
      <c r="B36" t="str">
        <f t="shared" si="0"/>
        <v>UC_1</v>
      </c>
      <c r="C36" t="s">
        <v>79</v>
      </c>
      <c r="D36" t="s">
        <v>207</v>
      </c>
      <c r="E36" s="4" t="s">
        <v>158</v>
      </c>
    </row>
    <row r="37" spans="1:5" x14ac:dyDescent="0.15">
      <c r="A37">
        <f t="shared" si="1"/>
        <v>36</v>
      </c>
      <c r="B37" t="str">
        <f t="shared" si="0"/>
        <v>UC_1</v>
      </c>
      <c r="C37" t="s">
        <v>80</v>
      </c>
      <c r="D37" t="s">
        <v>209</v>
      </c>
      <c r="E37" s="4" t="s">
        <v>159</v>
      </c>
    </row>
    <row r="38" spans="1:5" x14ac:dyDescent="0.15">
      <c r="A38">
        <f t="shared" si="1"/>
        <v>37</v>
      </c>
      <c r="B38" t="str">
        <f t="shared" si="0"/>
        <v>UC_1</v>
      </c>
      <c r="C38" t="s">
        <v>162</v>
      </c>
      <c r="E38" s="4" t="s">
        <v>161</v>
      </c>
    </row>
    <row r="39" spans="1:5" x14ac:dyDescent="0.15">
      <c r="A39">
        <f t="shared" si="1"/>
        <v>38</v>
      </c>
      <c r="B39" t="str">
        <f t="shared" si="0"/>
        <v>UC_5</v>
      </c>
      <c r="C39" t="s">
        <v>81</v>
      </c>
      <c r="D39" t="s">
        <v>124</v>
      </c>
      <c r="E39" s="4" t="s">
        <v>160</v>
      </c>
    </row>
    <row r="40" spans="1:5" x14ac:dyDescent="0.15">
      <c r="A40">
        <f t="shared" si="1"/>
        <v>39</v>
      </c>
      <c r="B40" t="str">
        <f t="shared" si="0"/>
        <v>UC_1</v>
      </c>
      <c r="C40" t="s">
        <v>86</v>
      </c>
      <c r="D40" t="s">
        <v>209</v>
      </c>
      <c r="E40" s="4" t="s">
        <v>163</v>
      </c>
    </row>
    <row r="41" spans="1:5" x14ac:dyDescent="0.15">
      <c r="A41">
        <f t="shared" si="1"/>
        <v>40</v>
      </c>
      <c r="B41" t="str">
        <f t="shared" si="0"/>
        <v>UC_1</v>
      </c>
      <c r="C41" t="s">
        <v>183</v>
      </c>
      <c r="E41" s="4" t="s">
        <v>164</v>
      </c>
    </row>
    <row r="42" spans="1:5" x14ac:dyDescent="0.15">
      <c r="A42">
        <f t="shared" si="1"/>
        <v>41</v>
      </c>
      <c r="B42" t="str">
        <f t="shared" si="0"/>
        <v>UC_1</v>
      </c>
      <c r="C42" t="s">
        <v>184</v>
      </c>
      <c r="E42" s="4" t="s">
        <v>165</v>
      </c>
    </row>
    <row r="43" spans="1:5" x14ac:dyDescent="0.15">
      <c r="A43">
        <f t="shared" si="1"/>
        <v>42</v>
      </c>
      <c r="B43" t="str">
        <f t="shared" si="0"/>
        <v>UC_1</v>
      </c>
      <c r="C43" t="s">
        <v>88</v>
      </c>
      <c r="E43" s="4" t="s">
        <v>166</v>
      </c>
    </row>
    <row r="44" spans="1:5" x14ac:dyDescent="0.15">
      <c r="A44">
        <f t="shared" si="1"/>
        <v>43</v>
      </c>
      <c r="B44" t="str">
        <f t="shared" si="0"/>
        <v>UC_1</v>
      </c>
      <c r="C44" t="s">
        <v>89</v>
      </c>
      <c r="E44" s="4" t="s">
        <v>167</v>
      </c>
    </row>
    <row r="45" spans="1:5" x14ac:dyDescent="0.15">
      <c r="A45">
        <f t="shared" si="1"/>
        <v>44</v>
      </c>
      <c r="B45" t="str">
        <f t="shared" si="0"/>
        <v>UC_1</v>
      </c>
      <c r="C45" t="s">
        <v>90</v>
      </c>
      <c r="E45" s="4" t="s">
        <v>168</v>
      </c>
    </row>
    <row r="46" spans="1:5" x14ac:dyDescent="0.15">
      <c r="A46">
        <f t="shared" si="1"/>
        <v>45</v>
      </c>
      <c r="B46" t="str">
        <f t="shared" si="0"/>
        <v>UC_1</v>
      </c>
      <c r="C46" t="s">
        <v>91</v>
      </c>
      <c r="E46" s="4" t="s">
        <v>169</v>
      </c>
    </row>
    <row r="47" spans="1:5" x14ac:dyDescent="0.15">
      <c r="A47">
        <f t="shared" si="1"/>
        <v>46</v>
      </c>
      <c r="B47" t="str">
        <f t="shared" si="0"/>
        <v>UC_6</v>
      </c>
      <c r="C47" t="s">
        <v>92</v>
      </c>
      <c r="E47" s="4" t="s">
        <v>171</v>
      </c>
    </row>
    <row r="48" spans="1:5" x14ac:dyDescent="0.15">
      <c r="A48">
        <f t="shared" si="1"/>
        <v>47</v>
      </c>
      <c r="B48" t="str">
        <f t="shared" si="0"/>
        <v>UC_6</v>
      </c>
      <c r="C48" t="s">
        <v>93</v>
      </c>
      <c r="E48" s="4" t="s">
        <v>172</v>
      </c>
    </row>
    <row r="49" spans="1:5" x14ac:dyDescent="0.15">
      <c r="A49">
        <f t="shared" si="1"/>
        <v>48</v>
      </c>
      <c r="B49" t="str">
        <f t="shared" si="0"/>
        <v>UC_6</v>
      </c>
      <c r="C49" t="s">
        <v>98</v>
      </c>
      <c r="E49" s="4" t="s">
        <v>173</v>
      </c>
    </row>
    <row r="50" spans="1:5" x14ac:dyDescent="0.15">
      <c r="A50">
        <f t="shared" si="1"/>
        <v>49</v>
      </c>
      <c r="B50" t="str">
        <f t="shared" si="0"/>
        <v>UC_6</v>
      </c>
      <c r="C50" t="s">
        <v>99</v>
      </c>
      <c r="E50" s="4" t="s">
        <v>170</v>
      </c>
    </row>
    <row r="51" spans="1:5" x14ac:dyDescent="0.15">
      <c r="A51">
        <f t="shared" si="1"/>
        <v>50</v>
      </c>
      <c r="B51" t="str">
        <f t="shared" si="0"/>
        <v>UC_6</v>
      </c>
      <c r="C51" t="s">
        <v>94</v>
      </c>
      <c r="E51" s="4" t="s">
        <v>174</v>
      </c>
    </row>
    <row r="52" spans="1:5" x14ac:dyDescent="0.15">
      <c r="A52">
        <f t="shared" si="1"/>
        <v>51</v>
      </c>
      <c r="B52" t="str">
        <f t="shared" si="0"/>
        <v>UC_6</v>
      </c>
      <c r="C52" t="s">
        <v>95</v>
      </c>
      <c r="E52" s="4" t="s">
        <v>175</v>
      </c>
    </row>
    <row r="53" spans="1:5" x14ac:dyDescent="0.15">
      <c r="A53">
        <f t="shared" si="1"/>
        <v>52</v>
      </c>
      <c r="B53" t="str">
        <f t="shared" si="0"/>
        <v>UC_6</v>
      </c>
      <c r="C53" t="s">
        <v>96</v>
      </c>
      <c r="E53" s="4" t="s">
        <v>176</v>
      </c>
    </row>
    <row r="54" spans="1:5" x14ac:dyDescent="0.15">
      <c r="A54">
        <f t="shared" si="1"/>
        <v>53</v>
      </c>
      <c r="B54" t="str">
        <f t="shared" si="0"/>
        <v>UC_6</v>
      </c>
      <c r="C54" t="s">
        <v>187</v>
      </c>
      <c r="E54" s="4" t="s">
        <v>177</v>
      </c>
    </row>
    <row r="55" spans="1:5" x14ac:dyDescent="0.15">
      <c r="A55">
        <f t="shared" si="1"/>
        <v>54</v>
      </c>
      <c r="B55" t="str">
        <f t="shared" si="0"/>
        <v>UC_6</v>
      </c>
      <c r="C55" t="s">
        <v>97</v>
      </c>
      <c r="E55" s="4" t="s">
        <v>178</v>
      </c>
    </row>
    <row r="56" spans="1:5" x14ac:dyDescent="0.15">
      <c r="A56">
        <f t="shared" si="1"/>
        <v>55</v>
      </c>
      <c r="B56" t="str">
        <f t="shared" si="0"/>
        <v>UC_6</v>
      </c>
      <c r="C56" t="s">
        <v>185</v>
      </c>
      <c r="D56" t="s">
        <v>118</v>
      </c>
      <c r="E56" s="4" t="s">
        <v>179</v>
      </c>
    </row>
    <row r="57" spans="1:5" x14ac:dyDescent="0.15">
      <c r="A57">
        <f t="shared" si="1"/>
        <v>56</v>
      </c>
      <c r="B57" t="str">
        <f t="shared" si="0"/>
        <v>UC_6</v>
      </c>
      <c r="C57" t="s">
        <v>186</v>
      </c>
      <c r="D57" t="s">
        <v>112</v>
      </c>
      <c r="E57" s="4" t="s">
        <v>180</v>
      </c>
    </row>
    <row r="58" spans="1:5" x14ac:dyDescent="0.15">
      <c r="A58">
        <f t="shared" si="1"/>
        <v>57</v>
      </c>
      <c r="B58" t="str">
        <f t="shared" si="0"/>
        <v>UC_4</v>
      </c>
      <c r="C58" t="s">
        <v>85</v>
      </c>
      <c r="D58" t="s">
        <v>241</v>
      </c>
      <c r="E58" s="4" t="s">
        <v>181</v>
      </c>
    </row>
    <row r="59" spans="1:5" x14ac:dyDescent="0.15">
      <c r="A59">
        <f t="shared" si="1"/>
        <v>58</v>
      </c>
      <c r="B59" t="str">
        <f t="shared" si="0"/>
        <v>UC_5</v>
      </c>
      <c r="C59" t="s">
        <v>126</v>
      </c>
      <c r="D59" t="s">
        <v>123</v>
      </c>
      <c r="E59" s="4" t="s">
        <v>182</v>
      </c>
    </row>
    <row r="60" spans="1:5" x14ac:dyDescent="0.15">
      <c r="A60">
        <f t="shared" si="1"/>
        <v>59</v>
      </c>
      <c r="B60" t="str">
        <f t="shared" si="0"/>
        <v>UC_6</v>
      </c>
      <c r="C60" t="s">
        <v>134</v>
      </c>
      <c r="D60" t="s">
        <v>112</v>
      </c>
      <c r="E60" s="4" t="s">
        <v>198</v>
      </c>
    </row>
    <row r="61" spans="1:5" x14ac:dyDescent="0.15">
      <c r="A61">
        <f t="shared" si="1"/>
        <v>60</v>
      </c>
      <c r="B61" t="str">
        <f t="shared" si="0"/>
        <v>UC_6</v>
      </c>
      <c r="C61" t="s">
        <v>133</v>
      </c>
      <c r="D61" t="s">
        <v>136</v>
      </c>
      <c r="E61" s="4" t="s">
        <v>199</v>
      </c>
    </row>
    <row r="62" spans="1:5" x14ac:dyDescent="0.15">
      <c r="A62">
        <f t="shared" si="1"/>
        <v>61</v>
      </c>
      <c r="B62" t="str">
        <f t="shared" si="0"/>
        <v>UC_6</v>
      </c>
      <c r="C62" t="s">
        <v>135</v>
      </c>
      <c r="E62" s="4" t="s">
        <v>225</v>
      </c>
    </row>
    <row r="63" spans="1:5" ht="27" x14ac:dyDescent="0.15">
      <c r="A63">
        <f t="shared" si="1"/>
        <v>62</v>
      </c>
      <c r="B63" t="str">
        <f t="shared" si="0"/>
        <v>UC_1</v>
      </c>
      <c r="C63" t="s">
        <v>214</v>
      </c>
      <c r="D63" t="s">
        <v>206</v>
      </c>
      <c r="E63" s="4" t="s">
        <v>215</v>
      </c>
    </row>
    <row r="64" spans="1:5" ht="40.5" x14ac:dyDescent="0.15">
      <c r="A64">
        <f t="shared" si="1"/>
        <v>63</v>
      </c>
      <c r="B64" t="str">
        <f t="shared" si="0"/>
        <v>UC_3</v>
      </c>
      <c r="C64" t="s">
        <v>217</v>
      </c>
      <c r="D64" t="s">
        <v>247</v>
      </c>
      <c r="E64" s="4" t="s">
        <v>226</v>
      </c>
    </row>
    <row r="65" spans="1:5" x14ac:dyDescent="0.15">
      <c r="A65">
        <f t="shared" si="1"/>
        <v>64</v>
      </c>
      <c r="B65" t="str">
        <f t="shared" si="0"/>
        <v>UC_3</v>
      </c>
      <c r="C65" t="s">
        <v>218</v>
      </c>
      <c r="D65" t="s">
        <v>224</v>
      </c>
      <c r="E65" s="4" t="s">
        <v>227</v>
      </c>
    </row>
    <row r="66" spans="1:5" x14ac:dyDescent="0.15">
      <c r="A66">
        <f t="shared" si="1"/>
        <v>65</v>
      </c>
      <c r="B66" t="str">
        <f t="shared" ref="B66:B72" si="2">IF(LEFT(INDEX(C:C, ROW()), 7)="backend", "UC_6", IF(RIGHT(INDEX(C:C, ROW()), 6)="wechat", "UC_4",IF(RIGHT(INDEX(C:C, ROW()), 7)="teacher", "UC_1",IF(RIGHT(INDEX(C:C, ROW()), 7)="student", "UC_2",IF(RIGHT(INDEX(C:C, ROW()), 9)="volunteer", "UC_3","UC_5")))))</f>
        <v>UC_3</v>
      </c>
      <c r="C66" t="s">
        <v>219</v>
      </c>
      <c r="D66" t="s">
        <v>223</v>
      </c>
      <c r="E66" s="4" t="s">
        <v>228</v>
      </c>
    </row>
    <row r="67" spans="1:5" x14ac:dyDescent="0.15">
      <c r="A67">
        <f t="shared" si="1"/>
        <v>66</v>
      </c>
      <c r="B67" t="str">
        <f t="shared" si="2"/>
        <v>UC_2</v>
      </c>
      <c r="C67" t="s">
        <v>220</v>
      </c>
      <c r="D67" t="s">
        <v>222</v>
      </c>
      <c r="E67" s="4" t="s">
        <v>229</v>
      </c>
    </row>
    <row r="68" spans="1:5" x14ac:dyDescent="0.15">
      <c r="A68">
        <f t="shared" ref="A68:A87" si="3">A67+1</f>
        <v>67</v>
      </c>
      <c r="B68" t="str">
        <f t="shared" si="2"/>
        <v>UC_2</v>
      </c>
      <c r="C68" t="s">
        <v>221</v>
      </c>
      <c r="D68" t="s">
        <v>207</v>
      </c>
      <c r="E68" s="4" t="s">
        <v>230</v>
      </c>
    </row>
    <row r="69" spans="1:5" x14ac:dyDescent="0.15">
      <c r="A69">
        <f t="shared" si="3"/>
        <v>68</v>
      </c>
      <c r="B69" t="str">
        <f t="shared" si="2"/>
        <v>UC_6</v>
      </c>
      <c r="C69" t="s">
        <v>233</v>
      </c>
      <c r="D69" t="s">
        <v>234</v>
      </c>
      <c r="E69" s="4" t="s">
        <v>235</v>
      </c>
    </row>
    <row r="70" spans="1:5" x14ac:dyDescent="0.15">
      <c r="A70">
        <f t="shared" si="3"/>
        <v>69</v>
      </c>
      <c r="B70" t="str">
        <f t="shared" si="2"/>
        <v>UC_6</v>
      </c>
      <c r="C70" t="s">
        <v>236</v>
      </c>
      <c r="D70" t="s">
        <v>234</v>
      </c>
      <c r="E70" s="4" t="s">
        <v>237</v>
      </c>
    </row>
    <row r="71" spans="1:5" x14ac:dyDescent="0.15">
      <c r="A71">
        <f t="shared" si="3"/>
        <v>70</v>
      </c>
      <c r="B71" t="str">
        <f t="shared" si="2"/>
        <v>UC_6</v>
      </c>
      <c r="C71" t="s">
        <v>238</v>
      </c>
      <c r="D71" t="s">
        <v>234</v>
      </c>
      <c r="E71" s="4" t="s">
        <v>242</v>
      </c>
    </row>
    <row r="72" spans="1:5" x14ac:dyDescent="0.15">
      <c r="A72">
        <f t="shared" si="3"/>
        <v>71</v>
      </c>
      <c r="B72" t="str">
        <f t="shared" si="2"/>
        <v>UC_6</v>
      </c>
      <c r="C72" t="s">
        <v>243</v>
      </c>
      <c r="D72" t="s">
        <v>244</v>
      </c>
      <c r="E72" s="4" t="s">
        <v>245</v>
      </c>
    </row>
    <row r="73" spans="1:5" x14ac:dyDescent="0.15">
      <c r="A73">
        <f t="shared" si="3"/>
        <v>72</v>
      </c>
    </row>
    <row r="74" spans="1:5" x14ac:dyDescent="0.15">
      <c r="A74">
        <f t="shared" si="3"/>
        <v>73</v>
      </c>
    </row>
    <row r="75" spans="1:5" x14ac:dyDescent="0.15">
      <c r="A75">
        <f t="shared" si="3"/>
        <v>74</v>
      </c>
    </row>
    <row r="76" spans="1:5" x14ac:dyDescent="0.15">
      <c r="A76">
        <f t="shared" si="3"/>
        <v>75</v>
      </c>
    </row>
    <row r="77" spans="1:5" x14ac:dyDescent="0.15">
      <c r="A77">
        <f t="shared" si="3"/>
        <v>76</v>
      </c>
    </row>
    <row r="78" spans="1:5" x14ac:dyDescent="0.15">
      <c r="A78">
        <f t="shared" si="3"/>
        <v>77</v>
      </c>
    </row>
    <row r="79" spans="1:5" x14ac:dyDescent="0.15">
      <c r="A79">
        <f t="shared" si="3"/>
        <v>78</v>
      </c>
    </row>
    <row r="80" spans="1:5" x14ac:dyDescent="0.15">
      <c r="A80">
        <f t="shared" si="3"/>
        <v>79</v>
      </c>
    </row>
    <row r="81" spans="1:1" x14ac:dyDescent="0.15">
      <c r="A81">
        <f t="shared" si="3"/>
        <v>80</v>
      </c>
    </row>
    <row r="82" spans="1:1" x14ac:dyDescent="0.15">
      <c r="A82">
        <f t="shared" si="3"/>
        <v>81</v>
      </c>
    </row>
    <row r="83" spans="1:1" x14ac:dyDescent="0.15">
      <c r="A83">
        <f t="shared" si="3"/>
        <v>82</v>
      </c>
    </row>
    <row r="84" spans="1:1" x14ac:dyDescent="0.15">
      <c r="A84">
        <f t="shared" si="3"/>
        <v>83</v>
      </c>
    </row>
    <row r="85" spans="1:1" x14ac:dyDescent="0.15">
      <c r="A85">
        <f t="shared" si="3"/>
        <v>84</v>
      </c>
    </row>
    <row r="86" spans="1:1" x14ac:dyDescent="0.15">
      <c r="A86">
        <f t="shared" si="3"/>
        <v>85</v>
      </c>
    </row>
    <row r="87" spans="1:1" x14ac:dyDescent="0.15">
      <c r="A87">
        <f t="shared" si="3"/>
        <v>86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7" workbookViewId="0">
      <selection activeCell="D8" sqref="D8"/>
    </sheetView>
  </sheetViews>
  <sheetFormatPr defaultRowHeight="13.5" x14ac:dyDescent="0.15"/>
  <cols>
    <col min="1" max="1" width="15.75" customWidth="1"/>
    <col min="2" max="2" width="18.625" customWidth="1"/>
    <col min="3" max="3" width="14.625" customWidth="1"/>
    <col min="4" max="4" width="19.25" customWidth="1"/>
    <col min="5" max="5" width="20.5" customWidth="1"/>
    <col min="6" max="6" width="19.875" customWidth="1"/>
  </cols>
  <sheetData>
    <row r="1" spans="1:7" s="3" customFormat="1" x14ac:dyDescent="0.15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</row>
    <row r="2" spans="1:7" ht="44.45" customHeight="1" x14ac:dyDescent="0.15">
      <c r="A2">
        <v>1</v>
      </c>
      <c r="B2" s="4" t="s">
        <v>16</v>
      </c>
      <c r="C2" s="4" t="s">
        <v>35</v>
      </c>
      <c r="D2" s="4" t="s">
        <v>28</v>
      </c>
      <c r="E2" s="4"/>
      <c r="F2" s="4"/>
      <c r="G2" s="4"/>
    </row>
    <row r="3" spans="1:7" ht="40.5" x14ac:dyDescent="0.15">
      <c r="A3">
        <v>2</v>
      </c>
      <c r="B3" s="4" t="s">
        <v>17</v>
      </c>
      <c r="C3" s="4" t="s">
        <v>34</v>
      </c>
      <c r="D3" s="4" t="s">
        <v>37</v>
      </c>
      <c r="E3" s="4"/>
      <c r="F3" s="4"/>
      <c r="G3" s="4"/>
    </row>
    <row r="4" spans="1:7" ht="27" x14ac:dyDescent="0.15">
      <c r="A4">
        <v>3</v>
      </c>
      <c r="B4" s="4" t="s">
        <v>36</v>
      </c>
      <c r="C4" s="4" t="s">
        <v>29</v>
      </c>
      <c r="D4" s="4" t="s">
        <v>22</v>
      </c>
      <c r="E4" s="4"/>
      <c r="F4" s="4"/>
      <c r="G4" s="4"/>
    </row>
    <row r="5" spans="1:7" ht="54" x14ac:dyDescent="0.15">
      <c r="A5">
        <v>4</v>
      </c>
      <c r="B5" s="4" t="s">
        <v>18</v>
      </c>
      <c r="C5" s="4" t="s">
        <v>29</v>
      </c>
      <c r="D5" s="4" t="s">
        <v>38</v>
      </c>
      <c r="E5" s="4"/>
      <c r="F5" s="4"/>
      <c r="G5" s="4"/>
    </row>
    <row r="6" spans="1:7" ht="40.5" x14ac:dyDescent="0.15">
      <c r="A6">
        <v>5</v>
      </c>
      <c r="B6" s="4" t="s">
        <v>19</v>
      </c>
      <c r="C6" s="4" t="s">
        <v>31</v>
      </c>
      <c r="D6" s="4" t="s">
        <v>23</v>
      </c>
      <c r="E6" s="4"/>
      <c r="F6" s="4"/>
      <c r="G6" s="4"/>
    </row>
    <row r="7" spans="1:7" ht="121.5" x14ac:dyDescent="0.15">
      <c r="A7">
        <v>6</v>
      </c>
      <c r="B7" s="4" t="s">
        <v>20</v>
      </c>
      <c r="C7" s="4" t="s">
        <v>32</v>
      </c>
      <c r="D7" s="4" t="s">
        <v>24</v>
      </c>
      <c r="E7" s="4"/>
      <c r="F7" s="4"/>
      <c r="G7" s="4"/>
    </row>
    <row r="8" spans="1:7" ht="54" x14ac:dyDescent="0.15">
      <c r="A8">
        <v>7</v>
      </c>
      <c r="B8" s="4" t="s">
        <v>21</v>
      </c>
      <c r="C8" s="4" t="s">
        <v>33</v>
      </c>
      <c r="D8" s="4" t="s">
        <v>25</v>
      </c>
      <c r="E8" s="4"/>
      <c r="F8" s="4"/>
      <c r="G8" s="4"/>
    </row>
    <row r="9" spans="1:7" ht="40.5" x14ac:dyDescent="0.15">
      <c r="A9">
        <v>8</v>
      </c>
      <c r="B9" s="4" t="s">
        <v>26</v>
      </c>
      <c r="C9" s="4" t="s">
        <v>29</v>
      </c>
      <c r="D9" s="4" t="s">
        <v>27</v>
      </c>
      <c r="E9" s="4"/>
      <c r="F9" s="4"/>
      <c r="G9" s="4"/>
    </row>
    <row r="10" spans="1:7" ht="108" x14ac:dyDescent="0.15">
      <c r="A10">
        <v>9</v>
      </c>
      <c r="B10" s="4" t="s">
        <v>39</v>
      </c>
      <c r="C10" s="4" t="s">
        <v>30</v>
      </c>
      <c r="D10" s="4" t="s">
        <v>40</v>
      </c>
      <c r="E10" s="4"/>
      <c r="F10" s="4"/>
      <c r="G10" s="4"/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B12" s="4"/>
      <c r="C12" s="4"/>
      <c r="D12" s="4"/>
      <c r="E12" s="4"/>
      <c r="F12" s="4"/>
      <c r="G12" s="4"/>
    </row>
    <row r="13" spans="1:7" x14ac:dyDescent="0.15">
      <c r="B13" s="4"/>
      <c r="C13" s="4"/>
      <c r="D13" s="4"/>
      <c r="E13" s="4"/>
      <c r="F13" s="4"/>
      <c r="G13" s="4"/>
    </row>
    <row r="14" spans="1:7" x14ac:dyDescent="0.15">
      <c r="B14" s="4"/>
      <c r="C14" s="4"/>
      <c r="D14" s="4"/>
      <c r="E14" s="4"/>
      <c r="F14" s="4"/>
      <c r="G14" s="4"/>
    </row>
    <row r="15" spans="1:7" x14ac:dyDescent="0.15">
      <c r="B15" s="4"/>
      <c r="C15" s="4"/>
      <c r="D15" s="4"/>
      <c r="E15" s="4"/>
      <c r="F15" s="4"/>
      <c r="G15" s="4"/>
    </row>
    <row r="16" spans="1:7" x14ac:dyDescent="0.15">
      <c r="B16" s="4"/>
      <c r="C16" s="4"/>
      <c r="D16" s="4"/>
      <c r="E16" s="4"/>
      <c r="F16" s="4"/>
      <c r="G16" s="4"/>
    </row>
    <row r="17" spans="2:7" x14ac:dyDescent="0.15">
      <c r="B17" s="4"/>
      <c r="C17" s="4"/>
      <c r="D17" s="4"/>
      <c r="E17" s="4"/>
      <c r="F17" s="4"/>
      <c r="G17" s="4"/>
    </row>
    <row r="18" spans="2:7" x14ac:dyDescent="0.15">
      <c r="B18" s="4"/>
      <c r="C18" s="4"/>
      <c r="D18" s="4"/>
      <c r="E18" s="4"/>
      <c r="F18" s="4"/>
      <c r="G18" s="4"/>
    </row>
    <row r="19" spans="2:7" x14ac:dyDescent="0.15">
      <c r="B19" s="4"/>
      <c r="C19" s="4"/>
      <c r="D19" s="4"/>
      <c r="E19" s="4"/>
      <c r="F19" s="4"/>
      <c r="G19" s="4"/>
    </row>
    <row r="20" spans="2:7" x14ac:dyDescent="0.15">
      <c r="B20" s="4"/>
      <c r="C20" s="4"/>
      <c r="D20" s="4"/>
      <c r="E20" s="4"/>
      <c r="F20" s="4"/>
      <c r="G20" s="4"/>
    </row>
    <row r="21" spans="2:7" x14ac:dyDescent="0.15">
      <c r="B21" s="4"/>
      <c r="C21" s="4"/>
      <c r="D21" s="4"/>
      <c r="E21" s="4"/>
      <c r="F21" s="4"/>
      <c r="G21" s="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4" sqref="C4"/>
    </sheetView>
  </sheetViews>
  <sheetFormatPr defaultRowHeight="13.5" x14ac:dyDescent="0.15"/>
  <cols>
    <col min="1" max="1" width="15.75" customWidth="1"/>
    <col min="2" max="2" width="18.625" customWidth="1"/>
    <col min="3" max="3" width="14.625" customWidth="1"/>
    <col min="4" max="4" width="19.25" customWidth="1"/>
    <col min="5" max="5" width="20.5" customWidth="1"/>
    <col min="6" max="6" width="19.875" customWidth="1"/>
  </cols>
  <sheetData>
    <row r="1" spans="1:7" s="3" customFormat="1" x14ac:dyDescent="0.15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</row>
    <row r="2" spans="1:7" ht="44.45" customHeight="1" x14ac:dyDescent="0.15">
      <c r="A2">
        <f>INDEX('Product Backlog'!A:A, MATCH(B2,'Product Backlog'!C:C, 0))</f>
        <v>1</v>
      </c>
      <c r="B2" s="4" t="s">
        <v>87</v>
      </c>
      <c r="C2" s="4" t="str">
        <f>VLOOKUP(B2, 'Product Backlog'!$C:$E, 2, FALSE)</f>
        <v>白云仁</v>
      </c>
      <c r="D2" s="4">
        <v>8</v>
      </c>
      <c r="E2" s="4">
        <v>6</v>
      </c>
      <c r="F2" s="4"/>
      <c r="G2" s="4"/>
    </row>
    <row r="3" spans="1:7" x14ac:dyDescent="0.15">
      <c r="A3">
        <f>INDEX('Product Backlog'!A:A, MATCH(B3,'Product Backlog'!C:C, 0))</f>
        <v>2</v>
      </c>
      <c r="B3" s="4" t="s">
        <v>100</v>
      </c>
      <c r="C3" s="4" t="str">
        <f>VLOOKUP(B3, 'Product Backlog'!$C:$E, 2, FALSE)</f>
        <v>段清楠</v>
      </c>
      <c r="D3" s="4">
        <v>4</v>
      </c>
      <c r="E3" s="4">
        <v>4</v>
      </c>
      <c r="F3" s="4"/>
      <c r="G3" s="4"/>
    </row>
    <row r="4" spans="1:7" x14ac:dyDescent="0.15">
      <c r="A4">
        <f>INDEX('Product Backlog'!A:A, MATCH(B4,'Product Backlog'!C:C, 0))</f>
        <v>3</v>
      </c>
      <c r="B4" s="4" t="s">
        <v>101</v>
      </c>
      <c r="C4" s="4" t="str">
        <f>VLOOKUP(B4, 'Product Backlog'!$C:$E, 2, FALSE)</f>
        <v>段清楠</v>
      </c>
      <c r="D4" s="4">
        <v>4</v>
      </c>
      <c r="E4" s="4">
        <v>3</v>
      </c>
      <c r="F4" s="4"/>
      <c r="G4" s="4"/>
    </row>
    <row r="5" spans="1:7" ht="27" x14ac:dyDescent="0.15">
      <c r="A5">
        <f>INDEX('Product Backlog'!A:A, MATCH(B5,'Product Backlog'!C:C, 0))</f>
        <v>10</v>
      </c>
      <c r="B5" s="4" t="s">
        <v>61</v>
      </c>
      <c r="C5" s="4" t="str">
        <f>VLOOKUP(B5, 'Product Backlog'!$C:$E, 2, FALSE)</f>
        <v>侯禺凡</v>
      </c>
      <c r="D5" s="4">
        <v>4</v>
      </c>
      <c r="E5" s="4">
        <v>4</v>
      </c>
      <c r="F5" s="4"/>
      <c r="G5" s="4"/>
    </row>
    <row r="6" spans="1:7" x14ac:dyDescent="0.15">
      <c r="A6">
        <f>INDEX('Product Backlog'!A:A, MATCH(B6,'Product Backlog'!C:C, 0))</f>
        <v>5</v>
      </c>
      <c r="B6" s="4" t="s">
        <v>102</v>
      </c>
      <c r="C6" s="4" t="str">
        <f>VLOOKUP(B6, 'Product Backlog'!$C:$E, 2, FALSE)</f>
        <v>白云仁</v>
      </c>
      <c r="D6" s="4">
        <v>1</v>
      </c>
      <c r="E6" s="4">
        <v>1</v>
      </c>
      <c r="F6" s="4"/>
      <c r="G6" s="4"/>
    </row>
    <row r="7" spans="1:7" x14ac:dyDescent="0.15">
      <c r="A7">
        <f>INDEX('Product Backlog'!A:A, MATCH(B7,'Product Backlog'!C:C, 0))</f>
        <v>6</v>
      </c>
      <c r="B7" s="4" t="s">
        <v>55</v>
      </c>
      <c r="C7" s="4" t="str">
        <f>VLOOKUP(B7, 'Product Backlog'!$C:$E, 2, FALSE)</f>
        <v>白云仁</v>
      </c>
      <c r="D7" s="4">
        <v>1</v>
      </c>
      <c r="E7" s="4">
        <v>1</v>
      </c>
      <c r="F7" s="4"/>
      <c r="G7" s="4"/>
    </row>
    <row r="8" spans="1:7" x14ac:dyDescent="0.15">
      <c r="B8" s="4"/>
      <c r="C8" s="4"/>
      <c r="D8" s="4"/>
      <c r="E8" s="4"/>
      <c r="F8" s="4"/>
      <c r="G8" s="4"/>
    </row>
    <row r="9" spans="1:7" x14ac:dyDescent="0.15">
      <c r="B9" s="4"/>
      <c r="C9" s="4"/>
      <c r="D9" s="4"/>
      <c r="E9" s="4"/>
      <c r="F9" s="4"/>
      <c r="G9" s="4"/>
    </row>
    <row r="10" spans="1:7" x14ac:dyDescent="0.15">
      <c r="B10" s="4"/>
      <c r="C10" s="4"/>
      <c r="D10" s="4"/>
      <c r="E10" s="4"/>
      <c r="F10" s="4"/>
      <c r="G10" s="4"/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B12" s="4"/>
      <c r="C12" s="4"/>
      <c r="D12" s="4"/>
      <c r="E12" s="4"/>
      <c r="F12" s="4"/>
      <c r="G12" s="4"/>
    </row>
    <row r="13" spans="1:7" x14ac:dyDescent="0.15">
      <c r="B13" s="4"/>
      <c r="C13" s="4"/>
      <c r="D13" s="4"/>
      <c r="E13" s="4"/>
      <c r="F13" s="4"/>
      <c r="G13" s="4"/>
    </row>
    <row r="14" spans="1:7" x14ac:dyDescent="0.15">
      <c r="B14" s="4"/>
      <c r="C14" s="4"/>
      <c r="D14" s="4"/>
      <c r="E14" s="4"/>
      <c r="F14" s="4"/>
      <c r="G14" s="4"/>
    </row>
    <row r="15" spans="1:7" x14ac:dyDescent="0.15">
      <c r="B15" s="4"/>
      <c r="C15" s="4"/>
      <c r="D15" s="4"/>
      <c r="E15" s="4"/>
      <c r="F15" s="4"/>
      <c r="G15" s="4"/>
    </row>
    <row r="16" spans="1:7" x14ac:dyDescent="0.15">
      <c r="B16" s="4"/>
      <c r="C16" s="4"/>
      <c r="D16" s="4"/>
      <c r="E16" s="4"/>
      <c r="F16" s="4"/>
      <c r="G16" s="4"/>
    </row>
    <row r="17" spans="2:7" x14ac:dyDescent="0.15">
      <c r="B17" s="4"/>
      <c r="C17" s="4"/>
      <c r="D17" s="4"/>
      <c r="E17" s="4"/>
      <c r="F17" s="4"/>
      <c r="G17" s="4"/>
    </row>
    <row r="18" spans="2:7" x14ac:dyDescent="0.15">
      <c r="B18" s="4"/>
      <c r="C18" s="4"/>
      <c r="D18" s="4"/>
      <c r="E18" s="4"/>
      <c r="F18" s="4"/>
      <c r="G18" s="4"/>
    </row>
    <row r="19" spans="2:7" x14ac:dyDescent="0.15">
      <c r="B19" s="4"/>
      <c r="C19" s="4"/>
      <c r="D19" s="4"/>
      <c r="E19" s="4"/>
      <c r="F19" s="4"/>
      <c r="G19" s="4"/>
    </row>
    <row r="20" spans="2:7" x14ac:dyDescent="0.15">
      <c r="B20" s="4"/>
      <c r="C20" s="4"/>
      <c r="D20" s="4"/>
      <c r="E20" s="4"/>
      <c r="F20" s="4"/>
      <c r="G20" s="4"/>
    </row>
    <row r="21" spans="2:7" x14ac:dyDescent="0.15">
      <c r="B21" s="4"/>
      <c r="C21" s="4"/>
      <c r="D21" s="4"/>
      <c r="E21" s="4"/>
      <c r="F21" s="4"/>
      <c r="G21" s="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topLeftCell="A28" workbookViewId="0">
      <selection activeCell="E42" sqref="E42"/>
    </sheetView>
  </sheetViews>
  <sheetFormatPr defaultRowHeight="13.5" x14ac:dyDescent="0.15"/>
  <cols>
    <col min="1" max="1" width="14.375" customWidth="1"/>
    <col min="2" max="2" width="38.25" bestFit="1" customWidth="1"/>
    <col min="3" max="3" width="21" bestFit="1" customWidth="1"/>
    <col min="4" max="4" width="19.875" customWidth="1"/>
    <col min="5" max="5" width="18.375" customWidth="1"/>
    <col min="6" max="6" width="17.375" customWidth="1"/>
  </cols>
  <sheetData>
    <row r="1" spans="1:6" s="3" customFormat="1" x14ac:dyDescent="0.15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</row>
    <row r="2" spans="1:6" x14ac:dyDescent="0.15">
      <c r="A2">
        <f>INDEX('Product Backlog'!A:A, MATCH(B2,'Product Backlog'!C:C, 0))</f>
        <v>58</v>
      </c>
      <c r="B2" t="s">
        <v>125</v>
      </c>
      <c r="C2" s="4" t="str">
        <f>IF(VLOOKUP(B2, 'Product Backlog'!$C:$E, 2, FALSE)=0,"",VLOOKUP(B2, 'Product Backlog'!$C:$E, 2, FALSE))</f>
        <v>白云仁</v>
      </c>
      <c r="D2">
        <v>7</v>
      </c>
      <c r="E2">
        <v>5</v>
      </c>
    </row>
    <row r="3" spans="1:6" x14ac:dyDescent="0.15">
      <c r="A3">
        <f>INDEX('Product Backlog'!A:A, MATCH(B3,'Product Backlog'!C:C, 0))</f>
        <v>13</v>
      </c>
      <c r="B3" t="s">
        <v>67</v>
      </c>
      <c r="C3" s="4" t="str">
        <f>IF(VLOOKUP(B3, 'Product Backlog'!$C:$E, 2, FALSE)=0,"",VLOOKUP(B3, 'Product Backlog'!$C:$E, 2, FALSE))</f>
        <v>白云仁</v>
      </c>
      <c r="D3">
        <v>1</v>
      </c>
      <c r="E3">
        <v>1</v>
      </c>
    </row>
    <row r="4" spans="1:6" x14ac:dyDescent="0.15">
      <c r="A4">
        <f>INDEX('Product Backlog'!A:A, MATCH(B4,'Product Backlog'!C:C, 0))</f>
        <v>14</v>
      </c>
      <c r="B4" t="s">
        <v>189</v>
      </c>
      <c r="C4" s="4" t="str">
        <f>IF(VLOOKUP(B4, 'Product Backlog'!$C:$E, 2, FALSE)=0,"",VLOOKUP(B4, 'Product Backlog'!$C:$E, 2, FALSE))</f>
        <v>白云仁</v>
      </c>
      <c r="D4">
        <v>2</v>
      </c>
      <c r="E4">
        <v>2</v>
      </c>
    </row>
    <row r="5" spans="1:6" x14ac:dyDescent="0.15">
      <c r="A5">
        <f>INDEX('Product Backlog'!A:A, MATCH(B5,'Product Backlog'!C:C, 0))</f>
        <v>15</v>
      </c>
      <c r="B5" t="s">
        <v>65</v>
      </c>
      <c r="C5" s="4" t="str">
        <f>IF(VLOOKUP(B5, 'Product Backlog'!$C:$E, 2, FALSE)=0,"",VLOOKUP(B5, 'Product Backlog'!$C:$E, 2, FALSE))</f>
        <v>邵韵秋</v>
      </c>
      <c r="D5">
        <v>1</v>
      </c>
      <c r="E5">
        <v>0.5</v>
      </c>
    </row>
    <row r="6" spans="1:6" x14ac:dyDescent="0.15">
      <c r="A6">
        <f>INDEX('Product Backlog'!A:A, MATCH(B6,'Product Backlog'!C:C, 0))</f>
        <v>16</v>
      </c>
      <c r="B6" t="s">
        <v>66</v>
      </c>
      <c r="C6" s="4" t="str">
        <f>IF(VLOOKUP(B6, 'Product Backlog'!$C:$E, 2, FALSE)=0,"",VLOOKUP(B6, 'Product Backlog'!$C:$E, 2, FALSE))</f>
        <v>白云仁</v>
      </c>
    </row>
    <row r="7" spans="1:6" x14ac:dyDescent="0.15">
      <c r="A7">
        <f>INDEX('Product Backlog'!A:A, MATCH(B7,'Product Backlog'!C:C, 0))</f>
        <v>17</v>
      </c>
      <c r="B7" t="s">
        <v>69</v>
      </c>
      <c r="C7" s="4" t="str">
        <f>IF(VLOOKUP(B7, 'Product Backlog'!$C:$E, 2, FALSE)=0,"",VLOOKUP(B7, 'Product Backlog'!$C:$E, 2, FALSE))</f>
        <v>邵韵秋</v>
      </c>
      <c r="D7">
        <v>4</v>
      </c>
      <c r="E7">
        <v>4</v>
      </c>
    </row>
    <row r="8" spans="1:6" x14ac:dyDescent="0.15">
      <c r="A8">
        <f>INDEX('Product Backlog'!A:A, MATCH(B8,'Product Backlog'!C:C, 0))</f>
        <v>18</v>
      </c>
      <c r="B8" t="s">
        <v>70</v>
      </c>
      <c r="C8" s="4" t="str">
        <f>IF(VLOOKUP(B8, 'Product Backlog'!$C:$E, 2, FALSE)=0,"",VLOOKUP(B8, 'Product Backlog'!$C:$E, 2, FALSE))</f>
        <v>白云仁</v>
      </c>
    </row>
    <row r="9" spans="1:6" x14ac:dyDescent="0.15">
      <c r="A9">
        <f>INDEX('Product Backlog'!A:A, MATCH(B9,'Product Backlog'!C:C, 0))</f>
        <v>19</v>
      </c>
      <c r="B9" t="s">
        <v>71</v>
      </c>
      <c r="C9" s="4" t="str">
        <f>IF(VLOOKUP(B9, 'Product Backlog'!$C:$E, 2, FALSE)=0,"",VLOOKUP(B9, 'Product Backlog'!$C:$E, 2, FALSE))</f>
        <v>段清楠</v>
      </c>
      <c r="D9">
        <v>2</v>
      </c>
    </row>
    <row r="10" spans="1:6" x14ac:dyDescent="0.15">
      <c r="A10">
        <f>INDEX('Product Backlog'!A:A, MATCH(B10,'Product Backlog'!C:C, 0))</f>
        <v>20</v>
      </c>
      <c r="B10" t="s">
        <v>72</v>
      </c>
      <c r="C10" s="4" t="str">
        <f>IF(VLOOKUP(B10, 'Product Backlog'!$C:$E, 2, FALSE)=0,"",VLOOKUP(B10, 'Product Backlog'!$C:$E, 2, FALSE))</f>
        <v>段清楠</v>
      </c>
    </row>
    <row r="11" spans="1:6" x14ac:dyDescent="0.15">
      <c r="A11">
        <f>INDEX('Product Backlog'!A:A, MATCH(B11,'Product Backlog'!C:C, 0))</f>
        <v>21</v>
      </c>
      <c r="B11" t="s">
        <v>73</v>
      </c>
      <c r="C11" s="4" t="str">
        <f>IF(VLOOKUP(B11, 'Product Backlog'!$C:$E, 2, FALSE)=0,"",VLOOKUP(B11, 'Product Backlog'!$C:$E, 2, FALSE))</f>
        <v>段清楠</v>
      </c>
      <c r="D11">
        <v>1</v>
      </c>
      <c r="E11">
        <v>0.5</v>
      </c>
    </row>
    <row r="12" spans="1:6" x14ac:dyDescent="0.15">
      <c r="A12">
        <f>INDEX('Product Backlog'!A:A, MATCH(B12,'Product Backlog'!C:C, 0))</f>
        <v>22</v>
      </c>
      <c r="B12" t="s">
        <v>74</v>
      </c>
      <c r="C12" s="4" t="str">
        <f>IF(VLOOKUP(B12, 'Product Backlog'!$C:$E, 2, FALSE)=0,"",VLOOKUP(B12, 'Product Backlog'!$C:$E, 2, FALSE))</f>
        <v>段清楠</v>
      </c>
    </row>
    <row r="13" spans="1:6" x14ac:dyDescent="0.15">
      <c r="A13">
        <f>INDEX('Product Backlog'!A:A, MATCH(B13,'Product Backlog'!C:C, 0))</f>
        <v>23</v>
      </c>
      <c r="B13" t="s">
        <v>203</v>
      </c>
      <c r="C13" s="4" t="str">
        <f>IF(VLOOKUP(B13, 'Product Backlog'!$C:$E, 2, FALSE)=0,"",VLOOKUP(B13, 'Product Backlog'!$C:$E, 2, FALSE))</f>
        <v>侯禺凡</v>
      </c>
      <c r="D13">
        <v>0.5</v>
      </c>
      <c r="E13">
        <v>1</v>
      </c>
    </row>
    <row r="14" spans="1:6" x14ac:dyDescent="0.15">
      <c r="A14">
        <f>INDEX('Product Backlog'!A:A, MATCH(B14,'Product Backlog'!C:C, 0))</f>
        <v>24</v>
      </c>
      <c r="B14" t="s">
        <v>204</v>
      </c>
      <c r="C14" s="4" t="str">
        <f>IF(VLOOKUP(B14, 'Product Backlog'!$C:$E, 2, FALSE)=0,"",VLOOKUP(B14, 'Product Backlog'!$C:$E, 2, FALSE))</f>
        <v>李昊阳</v>
      </c>
      <c r="D14">
        <v>0.5</v>
      </c>
      <c r="E14">
        <v>1</v>
      </c>
    </row>
    <row r="15" spans="1:6" x14ac:dyDescent="0.15">
      <c r="A15">
        <f>INDEX('Product Backlog'!A:A, MATCH(B15,'Product Backlog'!C:C, 0))</f>
        <v>25</v>
      </c>
      <c r="B15" t="s">
        <v>205</v>
      </c>
      <c r="C15" s="4" t="str">
        <f>IF(VLOOKUP(B15, 'Product Backlog'!$C:$E, 2, FALSE)=0,"",VLOOKUP(B15, 'Product Backlog'!$C:$E, 2, FALSE))</f>
        <v>李昊阳</v>
      </c>
      <c r="D15">
        <v>0.5</v>
      </c>
      <c r="E15">
        <v>1</v>
      </c>
    </row>
    <row r="16" spans="1:6" x14ac:dyDescent="0.15">
      <c r="A16">
        <f>INDEX('Product Backlog'!A:A, MATCH(B16,'Product Backlog'!C:C, 0))</f>
        <v>26</v>
      </c>
      <c r="B16" t="s">
        <v>106</v>
      </c>
      <c r="C16" s="4" t="str">
        <f>IF(VLOOKUP(B16, 'Product Backlog'!$C:$E, 2, FALSE)=0,"",VLOOKUP(B16, 'Product Backlog'!$C:$E, 2, FALSE))</f>
        <v>侯禺凡</v>
      </c>
      <c r="D16">
        <v>1</v>
      </c>
      <c r="E16">
        <v>1.5</v>
      </c>
    </row>
    <row r="17" spans="1:5" x14ac:dyDescent="0.15">
      <c r="A17">
        <f>INDEX('Product Backlog'!A:A, MATCH(B17,'Product Backlog'!C:C, 0))</f>
        <v>27</v>
      </c>
      <c r="B17" t="s">
        <v>107</v>
      </c>
      <c r="C17" s="4" t="str">
        <f>IF(VLOOKUP(B17, 'Product Backlog'!$C:$E, 2, FALSE)=0,"",VLOOKUP(B17, 'Product Backlog'!$C:$E, 2, FALSE))</f>
        <v>李昊阳</v>
      </c>
      <c r="D17">
        <v>2</v>
      </c>
      <c r="E17">
        <v>2</v>
      </c>
    </row>
    <row r="18" spans="1:5" x14ac:dyDescent="0.15">
      <c r="A18">
        <f>INDEX('Product Backlog'!A:A, MATCH(B18,'Product Backlog'!C:C, 0))</f>
        <v>28</v>
      </c>
      <c r="B18" t="s">
        <v>108</v>
      </c>
      <c r="C18" s="4" t="str">
        <f>IF(VLOOKUP(B18, 'Product Backlog'!$C:$E, 2, FALSE)=0,"",VLOOKUP(B18, 'Product Backlog'!$C:$E, 2, FALSE))</f>
        <v>李昊阳</v>
      </c>
      <c r="D18">
        <v>1</v>
      </c>
      <c r="E18">
        <v>1</v>
      </c>
    </row>
    <row r="19" spans="1:5" x14ac:dyDescent="0.15">
      <c r="A19">
        <f>INDEX('Product Backlog'!A:A, MATCH(B19,'Product Backlog'!C:C, 0))</f>
        <v>29</v>
      </c>
      <c r="B19" t="s">
        <v>103</v>
      </c>
      <c r="C19" s="4" t="str">
        <f>IF(VLOOKUP(B19, 'Product Backlog'!$C:$E, 2, FALSE)=0,"",VLOOKUP(B19, 'Product Backlog'!$C:$E, 2, FALSE))</f>
        <v>侯禺凡</v>
      </c>
      <c r="D19">
        <v>1</v>
      </c>
      <c r="E19">
        <v>1</v>
      </c>
    </row>
    <row r="20" spans="1:5" x14ac:dyDescent="0.15">
      <c r="A20">
        <f>INDEX('Product Backlog'!A:A, MATCH(B20,'Product Backlog'!C:C, 0))</f>
        <v>30</v>
      </c>
      <c r="B20" t="s">
        <v>104</v>
      </c>
      <c r="C20" s="4" t="str">
        <f>IF(VLOOKUP(B20, 'Product Backlog'!$C:$E, 2, FALSE)=0,"",VLOOKUP(B20, 'Product Backlog'!$C:$E, 2, FALSE))</f>
        <v>李昊阳</v>
      </c>
      <c r="D20">
        <v>0.5</v>
      </c>
      <c r="E20">
        <v>1</v>
      </c>
    </row>
    <row r="21" spans="1:5" x14ac:dyDescent="0.15">
      <c r="A21">
        <f>INDEX('Product Backlog'!A:A, MATCH(B21,'Product Backlog'!C:C, 0))</f>
        <v>31</v>
      </c>
      <c r="B21" t="s">
        <v>105</v>
      </c>
      <c r="C21" s="4" t="str">
        <f>IF(VLOOKUP(B21, 'Product Backlog'!$C:$E, 2, FALSE)=0,"",VLOOKUP(B21, 'Product Backlog'!$C:$E, 2, FALSE))</f>
        <v>李昊阳</v>
      </c>
      <c r="D21">
        <v>0.5</v>
      </c>
      <c r="E21">
        <v>1</v>
      </c>
    </row>
    <row r="22" spans="1:5" x14ac:dyDescent="0.15">
      <c r="A22">
        <f>INDEX('Product Backlog'!A:A, MATCH(B22,'Product Backlog'!C:C, 0))</f>
        <v>32</v>
      </c>
      <c r="B22" t="s">
        <v>75</v>
      </c>
      <c r="C22" s="4" t="str">
        <f>IF(VLOOKUP(B22, 'Product Backlog'!$C:$E, 2, FALSE)=0,"",VLOOKUP(B22, 'Product Backlog'!$C:$E, 2, FALSE))</f>
        <v>段清楠</v>
      </c>
      <c r="D22">
        <v>0.25</v>
      </c>
      <c r="E22">
        <v>0.25</v>
      </c>
    </row>
    <row r="23" spans="1:5" x14ac:dyDescent="0.15">
      <c r="A23">
        <f>INDEX('Product Backlog'!A:A, MATCH(B23,'Product Backlog'!C:C, 0))</f>
        <v>33</v>
      </c>
      <c r="B23" t="s">
        <v>231</v>
      </c>
      <c r="C23" s="4" t="str">
        <f>IF(VLOOKUP(B23, 'Product Backlog'!$C:$E, 2, FALSE)=0,"",VLOOKUP(B23, 'Product Backlog'!$C:$E, 2, FALSE))</f>
        <v>段清楠</v>
      </c>
      <c r="D23">
        <v>1</v>
      </c>
      <c r="E23">
        <v>6</v>
      </c>
    </row>
    <row r="24" spans="1:5" x14ac:dyDescent="0.15">
      <c r="A24">
        <f>INDEX('Product Backlog'!A:A, MATCH(B24,'Product Backlog'!C:C, 0))</f>
        <v>55</v>
      </c>
      <c r="B24" t="s">
        <v>188</v>
      </c>
      <c r="C24" s="4" t="str">
        <f>IF(VLOOKUP(B24, 'Product Backlog'!$C:$E, 2, FALSE)=0,"",VLOOKUP(B24, 'Product Backlog'!$C:$E, 2, FALSE))</f>
        <v>侯禺凡</v>
      </c>
      <c r="D24">
        <v>3</v>
      </c>
      <c r="E24">
        <v>2</v>
      </c>
    </row>
    <row r="25" spans="1:5" x14ac:dyDescent="0.15">
      <c r="A25">
        <f>INDEX('Product Backlog'!A:A, MATCH(B25,'Product Backlog'!C:C, 0))</f>
        <v>35</v>
      </c>
      <c r="B25" t="s">
        <v>79</v>
      </c>
      <c r="C25" s="4" t="str">
        <f>IF(VLOOKUP(B25, 'Product Backlog'!$C:$E, 2, FALSE)=0,"",VLOOKUP(B25, 'Product Backlog'!$C:$E, 2, FALSE))</f>
        <v>白云仁</v>
      </c>
    </row>
    <row r="26" spans="1:5" x14ac:dyDescent="0.15">
      <c r="A26">
        <f>INDEX('Product Backlog'!A:A, MATCH(B26,'Product Backlog'!C:C, 0))</f>
        <v>36</v>
      </c>
      <c r="B26" t="s">
        <v>80</v>
      </c>
      <c r="C26" s="4" t="str">
        <f>IF(VLOOKUP(B26, 'Product Backlog'!$C:$E, 2, FALSE)=0,"",VLOOKUP(B26, 'Product Backlog'!$C:$E, 2, FALSE))</f>
        <v>白云仁</v>
      </c>
    </row>
    <row r="27" spans="1:5" x14ac:dyDescent="0.15">
      <c r="A27">
        <f>INDEX('Product Backlog'!A:A, MATCH(B27,'Product Backlog'!C:C, 0))</f>
        <v>38</v>
      </c>
      <c r="B27" t="s">
        <v>81</v>
      </c>
      <c r="C27" s="4" t="str">
        <f>IF(VLOOKUP(B27, 'Product Backlog'!$C:$E, 2, FALSE)=0,"",VLOOKUP(B27, 'Product Backlog'!$C:$E, 2, FALSE))</f>
        <v>段清楠 邵韵秋 白云仁</v>
      </c>
    </row>
    <row r="28" spans="1:5" x14ac:dyDescent="0.15">
      <c r="A28">
        <f>INDEX('Product Backlog'!A:A, MATCH(B28,'Product Backlog'!C:C, 0))</f>
        <v>39</v>
      </c>
      <c r="B28" t="s">
        <v>86</v>
      </c>
      <c r="C28" s="4" t="str">
        <f>IF(VLOOKUP(B28, 'Product Backlog'!$C:$E, 2, FALSE)=0,"",VLOOKUP(B28, 'Product Backlog'!$C:$E, 2, FALSE))</f>
        <v>白云仁</v>
      </c>
      <c r="D28">
        <v>2</v>
      </c>
    </row>
    <row r="29" spans="1:5" x14ac:dyDescent="0.15">
      <c r="A29">
        <f>INDEX('Product Backlog'!A:A, MATCH(B29,'Product Backlog'!C:C, 0))</f>
        <v>57</v>
      </c>
      <c r="B29" t="s">
        <v>85</v>
      </c>
      <c r="C29" s="4" t="str">
        <f>IF(VLOOKUP(B29, 'Product Backlog'!$C:$E, 2, FALSE)=0,"",VLOOKUP(B29, 'Product Backlog'!$C:$E, 2, FALSE))</f>
        <v>邵韵秋</v>
      </c>
      <c r="D29">
        <v>4</v>
      </c>
    </row>
    <row r="30" spans="1:5" x14ac:dyDescent="0.15">
      <c r="A30">
        <f>INDEX('Product Backlog'!A:A, MATCH(B30,'Product Backlog'!C:C, 0))</f>
        <v>11</v>
      </c>
      <c r="B30" t="s">
        <v>62</v>
      </c>
      <c r="C30" s="4" t="str">
        <f>IF(VLOOKUP(B30, 'Product Backlog'!$C:$E, 2, FALSE)=0,"",VLOOKUP(B30, 'Product Backlog'!$C:$E, 2, FALSE))</f>
        <v>李昊阳</v>
      </c>
      <c r="D30">
        <v>8</v>
      </c>
      <c r="E30">
        <v>6</v>
      </c>
    </row>
    <row r="31" spans="1:5" x14ac:dyDescent="0.15">
      <c r="A31">
        <f>INDEX('Product Backlog'!A:A, MATCH(B31,'Product Backlog'!C:C, 0))</f>
        <v>59</v>
      </c>
      <c r="B31" t="s">
        <v>134</v>
      </c>
      <c r="C31" s="4" t="str">
        <f>IF(VLOOKUP(B31, 'Product Backlog'!$C:$E, 2, FALSE)=0,"",VLOOKUP(B31, 'Product Backlog'!$C:$E, 2, FALSE))</f>
        <v>侯禺凡</v>
      </c>
      <c r="D31">
        <v>3</v>
      </c>
      <c r="E31">
        <v>2</v>
      </c>
    </row>
    <row r="32" spans="1:5" x14ac:dyDescent="0.15">
      <c r="A32">
        <f>INDEX('Product Backlog'!A:A, MATCH(B32,'Product Backlog'!C:C, 0))</f>
        <v>60</v>
      </c>
      <c r="B32" t="s">
        <v>133</v>
      </c>
      <c r="C32" s="4" t="str">
        <f>IF(VLOOKUP(B32, 'Product Backlog'!$C:$E, 2, FALSE)=0,"",VLOOKUP(B32, 'Product Backlog'!$C:$E, 2, FALSE))</f>
        <v>李昊阳</v>
      </c>
      <c r="D32">
        <v>3</v>
      </c>
      <c r="E32">
        <v>3</v>
      </c>
    </row>
    <row r="33" spans="1:5" x14ac:dyDescent="0.15">
      <c r="A33">
        <f>INDEX('Product Backlog'!A:A, MATCH(B33,'Product Backlog'!C:C, 0))</f>
        <v>62</v>
      </c>
      <c r="B33" t="s">
        <v>214</v>
      </c>
      <c r="C33" s="4" t="str">
        <f>IF(VLOOKUP(B33, 'Product Backlog'!$C:$E, 2, FALSE)=0,"",VLOOKUP(B33, 'Product Backlog'!$C:$E, 2, FALSE))</f>
        <v>段清楠</v>
      </c>
    </row>
    <row r="34" spans="1:5" x14ac:dyDescent="0.15">
      <c r="A34">
        <f>INDEX('Product Backlog'!A:A, MATCH(B34,'Product Backlog'!C:C, 0))</f>
        <v>63</v>
      </c>
      <c r="B34" t="s">
        <v>217</v>
      </c>
      <c r="C34" s="4" t="str">
        <f>IF(VLOOKUP(B34, 'Product Backlog'!$C:$E, 2, FALSE)=0,"",VLOOKUP(B34, 'Product Backlog'!$C:$E, 2, FALSE))</f>
        <v>侯禺凡</v>
      </c>
      <c r="D34">
        <v>2</v>
      </c>
      <c r="E34">
        <v>2</v>
      </c>
    </row>
    <row r="35" spans="1:5" x14ac:dyDescent="0.15">
      <c r="A35">
        <f>INDEX('Product Backlog'!A:A, MATCH(B35,'Product Backlog'!C:C, 0))</f>
        <v>64</v>
      </c>
      <c r="B35" t="s">
        <v>218</v>
      </c>
      <c r="C35" s="4" t="str">
        <f>IF(VLOOKUP(B35, 'Product Backlog'!$C:$E, 2, FALSE)=0,"",VLOOKUP(B35, 'Product Backlog'!$C:$E, 2, FALSE))</f>
        <v>侯禺凡</v>
      </c>
      <c r="D35">
        <v>1</v>
      </c>
      <c r="E35">
        <v>1</v>
      </c>
    </row>
    <row r="36" spans="1:5" x14ac:dyDescent="0.15">
      <c r="A36">
        <f>INDEX('Product Backlog'!A:A, MATCH(B36,'Product Backlog'!C:C, 0))</f>
        <v>65</v>
      </c>
      <c r="B36" t="s">
        <v>219</v>
      </c>
      <c r="C36" s="4" t="str">
        <f>IF(VLOOKUP(B36, 'Product Backlog'!$C:$E, 2, FALSE)=0,"",VLOOKUP(B36, 'Product Backlog'!$C:$E, 2, FALSE))</f>
        <v>侯禺凡</v>
      </c>
      <c r="D36">
        <v>1</v>
      </c>
      <c r="E36">
        <v>1.5</v>
      </c>
    </row>
    <row r="37" spans="1:5" x14ac:dyDescent="0.15">
      <c r="A37">
        <f>INDEX('Product Backlog'!A:A, MATCH(B37,'Product Backlog'!C:C, 0))</f>
        <v>12</v>
      </c>
      <c r="B37" t="s">
        <v>63</v>
      </c>
      <c r="C37" s="4" t="str">
        <f>IF(VLOOKUP(B37, 'Product Backlog'!$C:$E, 2, FALSE)=0,"",VLOOKUP(B37, 'Product Backlog'!$C:$E, 2, FALSE))</f>
        <v>李昊阳</v>
      </c>
      <c r="D37">
        <v>5</v>
      </c>
      <c r="E37">
        <v>5</v>
      </c>
    </row>
    <row r="38" spans="1:5" x14ac:dyDescent="0.15">
      <c r="A38">
        <f>INDEX('Product Backlog'!A:A, MATCH(B38,'Product Backlog'!C:C, 0))</f>
        <v>68</v>
      </c>
      <c r="B38" t="s">
        <v>233</v>
      </c>
      <c r="C38" s="4" t="str">
        <f>IF(VLOOKUP(B38, 'Product Backlog'!$C:$E, 2, FALSE)=0,"",VLOOKUP(B38, 'Product Backlog'!$C:$E, 2, FALSE))</f>
        <v>李昊阳</v>
      </c>
      <c r="D38">
        <v>4</v>
      </c>
      <c r="E38">
        <v>4</v>
      </c>
    </row>
    <row r="39" spans="1:5" x14ac:dyDescent="0.15">
      <c r="A39">
        <f>INDEX('Product Backlog'!A:A, MATCH(B39,'Product Backlog'!C:C, 0))</f>
        <v>69</v>
      </c>
      <c r="B39" t="s">
        <v>239</v>
      </c>
      <c r="C39" s="4" t="str">
        <f>IF(VLOOKUP(B39, 'Product Backlog'!$C:$E, 2, FALSE)=0,"",VLOOKUP(B39, 'Product Backlog'!$C:$E, 2, FALSE))</f>
        <v>李昊阳</v>
      </c>
      <c r="D39">
        <v>1</v>
      </c>
      <c r="E39">
        <v>1</v>
      </c>
    </row>
    <row r="40" spans="1:5" x14ac:dyDescent="0.15">
      <c r="A40">
        <f>INDEX('Product Backlog'!A:A, MATCH(B40,'Product Backlog'!C:C, 0))</f>
        <v>70</v>
      </c>
      <c r="B40" t="s">
        <v>240</v>
      </c>
      <c r="C40" s="4" t="str">
        <f>IF(VLOOKUP(B40, 'Product Backlog'!$C:$E, 2, FALSE)=0,"",VLOOKUP(B40, 'Product Backlog'!$C:$E, 2, FALSE))</f>
        <v>李昊阳</v>
      </c>
      <c r="D40">
        <v>1</v>
      </c>
      <c r="E40">
        <v>1</v>
      </c>
    </row>
    <row r="41" spans="1:5" x14ac:dyDescent="0.15">
      <c r="A41">
        <f>INDEX('Product Backlog'!A:A, MATCH(B41,'Product Backlog'!C:C, 0))</f>
        <v>71</v>
      </c>
      <c r="B41" t="s">
        <v>243</v>
      </c>
      <c r="C41" s="4" t="str">
        <f>IF(VLOOKUP(B41, 'Product Backlog'!$C:$E, 2, FALSE)=0,"",VLOOKUP(B41, 'Product Backlog'!$C:$E, 2, FALSE))</f>
        <v>李昊阳</v>
      </c>
      <c r="D41">
        <v>3</v>
      </c>
      <c r="E41">
        <v>4</v>
      </c>
    </row>
    <row r="42" spans="1:5" x14ac:dyDescent="0.15">
      <c r="A42">
        <f>INDEX('Product Backlog'!A:A, MATCH(B42,'Product Backlog'!C:C, 0))</f>
        <v>7</v>
      </c>
      <c r="B42" t="s">
        <v>58</v>
      </c>
      <c r="C42" s="4" t="str">
        <f>IF(VLOOKUP(B42, 'Product Backlog'!$C:$E, 2, FALSE)=0,"",VLOOKUP(B42, 'Product Backlog'!$C:$E, 2, FALSE))</f>
        <v>侯禺凡</v>
      </c>
      <c r="D42">
        <v>2</v>
      </c>
      <c r="E42">
        <v>2</v>
      </c>
    </row>
    <row r="43" spans="1:5" x14ac:dyDescent="0.15">
      <c r="C43" s="4"/>
    </row>
    <row r="44" spans="1:5" x14ac:dyDescent="0.15">
      <c r="C44" s="4"/>
    </row>
    <row r="45" spans="1:5" x14ac:dyDescent="0.15">
      <c r="C45" s="4"/>
    </row>
    <row r="46" spans="1:5" x14ac:dyDescent="0.15">
      <c r="C46" s="4"/>
    </row>
    <row r="47" spans="1:5" x14ac:dyDescent="0.15">
      <c r="C47" s="4"/>
    </row>
    <row r="48" spans="1:5" x14ac:dyDescent="0.15">
      <c r="C48" s="4"/>
    </row>
    <row r="49" spans="3:3" x14ac:dyDescent="0.15">
      <c r="C49" s="4"/>
    </row>
    <row r="50" spans="3:3" x14ac:dyDescent="0.15">
      <c r="C50" s="4"/>
    </row>
    <row r="51" spans="3:3" x14ac:dyDescent="0.15">
      <c r="C51" s="4"/>
    </row>
    <row r="52" spans="3:3" x14ac:dyDescent="0.15">
      <c r="C52" s="4"/>
    </row>
    <row r="53" spans="3:3" x14ac:dyDescent="0.15">
      <c r="C53" s="4"/>
    </row>
    <row r="54" spans="3:3" x14ac:dyDescent="0.15">
      <c r="C54" s="4"/>
    </row>
    <row r="55" spans="3:3" x14ac:dyDescent="0.15">
      <c r="C55" s="4"/>
    </row>
    <row r="56" spans="3:3" x14ac:dyDescent="0.15">
      <c r="C56" s="4"/>
    </row>
    <row r="57" spans="3:3" x14ac:dyDescent="0.15">
      <c r="C57" s="4"/>
    </row>
    <row r="58" spans="3:3" x14ac:dyDescent="0.15">
      <c r="C58" s="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D11" sqref="D11"/>
    </sheetView>
  </sheetViews>
  <sheetFormatPr defaultColWidth="15.125" defaultRowHeight="13.5" x14ac:dyDescent="0.15"/>
  <sheetData>
    <row r="1" spans="1:6" s="3" customFormat="1" x14ac:dyDescent="0.15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C12" sqref="C12"/>
    </sheetView>
  </sheetViews>
  <sheetFormatPr defaultColWidth="19.625" defaultRowHeight="13.5" x14ac:dyDescent="0.15"/>
  <sheetData>
    <row r="1" spans="1:6" s="3" customFormat="1" x14ac:dyDescent="0.15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Use Cases</vt:lpstr>
      <vt:lpstr>Product Backlog</vt:lpstr>
      <vt:lpstr>Sprint 1 (old)</vt:lpstr>
      <vt:lpstr>Sprint 1</vt:lpstr>
      <vt:lpstr>Sprint 2</vt:lpstr>
      <vt:lpstr>Sprint 3</vt:lpstr>
      <vt:lpstr>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2016-10-18T13:03:07Z</dcterms:modified>
</cp:coreProperties>
</file>