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work\opensrc\github.com\shaoyuta\glibc-result\docs\"/>
    </mc:Choice>
  </mc:AlternateContent>
  <xr:revisionPtr revIDLastSave="0" documentId="13_ncr:1_{8F09E315-4CF7-409A-B9A4-B7D4479DFD12}" xr6:coauthVersionLast="47" xr6:coauthVersionMax="47" xr10:uidLastSave="{00000000-0000-0000-0000-000000000000}"/>
  <bookViews>
    <workbookView xWindow="-12015" yWindow="-16380" windowWidth="29040" windowHeight="15840" activeTab="8" xr2:uid="{00000000-000D-0000-FFFF-FFFF00000000}"/>
  </bookViews>
  <sheets>
    <sheet name="Issue" sheetId="9" r:id="rId1"/>
    <sheet name="App Detail" sheetId="8" r:id="rId2"/>
    <sheet name="Result-BM" sheetId="11" r:id="rId3"/>
    <sheet name="BM-TDVM-NONTD" sheetId="16" r:id="rId4"/>
    <sheet name="core bind" sheetId="20" r:id="rId5"/>
    <sheet name="Result-0702-numa-20cycles" sheetId="15" r:id="rId6"/>
    <sheet name="gcc 对比" sheetId="19" r:id="rId7"/>
    <sheet name="编译器优化" sheetId="7" r:id="rId8"/>
    <sheet name="Misc Code" sheetId="17" r:id="rId9"/>
    <sheet name="Sheet8" sheetId="18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U30" i="16" l="1"/>
  <c r="AU29" i="16"/>
  <c r="AU28" i="16"/>
  <c r="AU27" i="16"/>
  <c r="AU26" i="16"/>
  <c r="AU25" i="16"/>
  <c r="AU24" i="16"/>
  <c r="AU23" i="16"/>
  <c r="AU22" i="16"/>
  <c r="AU21" i="16"/>
  <c r="AU20" i="16"/>
  <c r="AU19" i="16"/>
  <c r="AU18" i="16"/>
  <c r="AU17" i="16"/>
  <c r="AU16" i="16"/>
  <c r="AU15" i="16"/>
  <c r="AU14" i="16"/>
  <c r="AU13" i="16"/>
  <c r="AU12" i="16"/>
  <c r="AU11" i="16"/>
  <c r="AU10" i="16"/>
  <c r="AU9" i="16"/>
  <c r="AU8" i="16"/>
  <c r="AU7" i="16"/>
  <c r="AU6" i="16"/>
  <c r="AU5" i="16"/>
  <c r="AU4" i="16"/>
  <c r="AU3" i="16"/>
  <c r="AQ30" i="16"/>
  <c r="AQ29" i="16"/>
  <c r="AQ28" i="16"/>
  <c r="AQ27" i="16"/>
  <c r="AQ26" i="16"/>
  <c r="AQ25" i="16"/>
  <c r="AQ24" i="16"/>
  <c r="AQ23" i="16"/>
  <c r="AQ22" i="16"/>
  <c r="AQ21" i="16"/>
  <c r="AQ20" i="16"/>
  <c r="AQ19" i="16"/>
  <c r="AQ18" i="16"/>
  <c r="AQ17" i="16"/>
  <c r="AQ16" i="16"/>
  <c r="AQ15" i="16"/>
  <c r="AQ14" i="16"/>
  <c r="AQ13" i="16"/>
  <c r="AQ12" i="16"/>
  <c r="AQ11" i="16"/>
  <c r="AQ10" i="16"/>
  <c r="AQ9" i="16"/>
  <c r="AQ8" i="16"/>
  <c r="AQ7" i="16"/>
  <c r="AQ6" i="16"/>
  <c r="AQ5" i="16"/>
  <c r="AQ4" i="16"/>
  <c r="AQ3" i="16"/>
  <c r="AC30" i="16"/>
  <c r="AC29" i="16"/>
  <c r="AC28" i="16"/>
  <c r="AC27" i="16"/>
  <c r="AC26" i="16"/>
  <c r="AC25" i="16"/>
  <c r="AC24" i="16"/>
  <c r="AC23" i="16"/>
  <c r="AC22" i="16"/>
  <c r="AC21" i="16"/>
  <c r="AC20" i="16"/>
  <c r="AC19" i="16"/>
  <c r="AC18" i="16"/>
  <c r="AC17" i="16"/>
  <c r="AC16" i="16"/>
  <c r="AC15" i="16"/>
  <c r="AC14" i="16"/>
  <c r="AC13" i="16"/>
  <c r="AC12" i="16"/>
  <c r="AC11" i="16"/>
  <c r="AC10" i="16"/>
  <c r="AC9" i="16"/>
  <c r="AC8" i="16"/>
  <c r="AC7" i="16"/>
  <c r="AC6" i="16"/>
  <c r="AC5" i="16"/>
  <c r="AC4" i="16"/>
  <c r="AC3" i="16"/>
  <c r="O4" i="16"/>
  <c r="O5" i="16"/>
  <c r="O6" i="16"/>
  <c r="O7" i="16"/>
  <c r="O8" i="16"/>
  <c r="O9" i="16"/>
  <c r="O10" i="16"/>
  <c r="O11" i="16"/>
  <c r="O12" i="16"/>
  <c r="O13" i="16"/>
  <c r="O14" i="16"/>
  <c r="O15" i="16"/>
  <c r="O16" i="16"/>
  <c r="O17" i="16"/>
  <c r="O18" i="16"/>
  <c r="O19" i="16"/>
  <c r="O20" i="16"/>
  <c r="O21" i="16"/>
  <c r="O22" i="16"/>
  <c r="O23" i="16"/>
  <c r="O24" i="16"/>
  <c r="O25" i="16"/>
  <c r="O26" i="16"/>
  <c r="O27" i="16"/>
  <c r="O28" i="16"/>
  <c r="O29" i="16"/>
  <c r="O30" i="16"/>
  <c r="O3" i="16"/>
  <c r="M4" i="11"/>
  <c r="M5" i="11"/>
  <c r="M6" i="11"/>
  <c r="M7" i="11"/>
  <c r="M8" i="11"/>
  <c r="M9" i="11"/>
  <c r="M10" i="11"/>
  <c r="M11" i="11"/>
  <c r="M12" i="11"/>
  <c r="M13" i="11"/>
  <c r="M14" i="11"/>
  <c r="M15" i="11"/>
  <c r="M16" i="11"/>
  <c r="M17" i="11"/>
  <c r="M18" i="11"/>
  <c r="M19" i="11"/>
  <c r="M20" i="11"/>
  <c r="M21" i="11"/>
  <c r="M22" i="11"/>
  <c r="M23" i="11"/>
  <c r="M24" i="11"/>
  <c r="M25" i="11"/>
  <c r="M26" i="11"/>
  <c r="M27" i="11"/>
  <c r="M28" i="11"/>
  <c r="M29" i="11"/>
  <c r="M30" i="11"/>
  <c r="BT2" i="19" l="1"/>
  <c r="BU3" i="19"/>
  <c r="BU4" i="19"/>
  <c r="BU5" i="19"/>
  <c r="BU6" i="19"/>
  <c r="BU7" i="19"/>
  <c r="BU8" i="19"/>
  <c r="BU9" i="19"/>
  <c r="BU10" i="19"/>
  <c r="BU11" i="19"/>
  <c r="BU12" i="19"/>
  <c r="BU13" i="19"/>
  <c r="BU14" i="19"/>
  <c r="BU15" i="19"/>
  <c r="BU16" i="19"/>
  <c r="BU17" i="19"/>
  <c r="BU18" i="19"/>
  <c r="BU19" i="19"/>
  <c r="BU20" i="19"/>
  <c r="BU21" i="19"/>
  <c r="BU22" i="19"/>
  <c r="BU23" i="19"/>
  <c r="BU24" i="19"/>
  <c r="BU25" i="19"/>
  <c r="BU26" i="19"/>
  <c r="BU27" i="19"/>
  <c r="BU28" i="19"/>
  <c r="BU29" i="19"/>
  <c r="BU2" i="19"/>
  <c r="BS3" i="19"/>
  <c r="BS4" i="19"/>
  <c r="BS5" i="19"/>
  <c r="BS6" i="19"/>
  <c r="BS7" i="19"/>
  <c r="BS8" i="19"/>
  <c r="BS9" i="19"/>
  <c r="BS10" i="19"/>
  <c r="BS11" i="19"/>
  <c r="BS12" i="19"/>
  <c r="BS13" i="19"/>
  <c r="BS14" i="19"/>
  <c r="BS15" i="19"/>
  <c r="BS16" i="19"/>
  <c r="BS17" i="19"/>
  <c r="BS18" i="19"/>
  <c r="BS19" i="19"/>
  <c r="BS20" i="19"/>
  <c r="BS21" i="19"/>
  <c r="BS22" i="19"/>
  <c r="BS23" i="19"/>
  <c r="BS24" i="19"/>
  <c r="BS25" i="19"/>
  <c r="BS26" i="19"/>
  <c r="BS27" i="19"/>
  <c r="BS28" i="19"/>
  <c r="BS29" i="19"/>
  <c r="BS2" i="19"/>
  <c r="X3" i="19"/>
  <c r="X4" i="19"/>
  <c r="X5" i="19"/>
  <c r="X6" i="19"/>
  <c r="X7" i="19"/>
  <c r="X8" i="19"/>
  <c r="X9" i="19"/>
  <c r="X10" i="19"/>
  <c r="X11" i="19"/>
  <c r="X12" i="19"/>
  <c r="X13" i="19"/>
  <c r="X14" i="19"/>
  <c r="X15" i="19"/>
  <c r="X16" i="19"/>
  <c r="X17" i="19"/>
  <c r="X18" i="19"/>
  <c r="X19" i="19"/>
  <c r="X20" i="19"/>
  <c r="X21" i="19"/>
  <c r="X22" i="19"/>
  <c r="X23" i="19"/>
  <c r="X24" i="19"/>
  <c r="X25" i="19"/>
  <c r="X26" i="19"/>
  <c r="X27" i="19"/>
  <c r="X28" i="19"/>
  <c r="X29" i="19"/>
  <c r="X2" i="19"/>
  <c r="BT16" i="19"/>
  <c r="BR3" i="19"/>
  <c r="BR4" i="19"/>
  <c r="BR5" i="19"/>
  <c r="BR6" i="19"/>
  <c r="BR7" i="19"/>
  <c r="BT7" i="19" s="1"/>
  <c r="BR8" i="19"/>
  <c r="BT8" i="19" s="1"/>
  <c r="BR9" i="19"/>
  <c r="BT9" i="19" s="1"/>
  <c r="BR10" i="19"/>
  <c r="BT10" i="19" s="1"/>
  <c r="BR11" i="19"/>
  <c r="BR12" i="19"/>
  <c r="BR13" i="19"/>
  <c r="BR14" i="19"/>
  <c r="BR15" i="19"/>
  <c r="BT15" i="19" s="1"/>
  <c r="BR16" i="19"/>
  <c r="BR17" i="19"/>
  <c r="BT17" i="19" s="1"/>
  <c r="BR18" i="19"/>
  <c r="BT18" i="19" s="1"/>
  <c r="BR19" i="19"/>
  <c r="BR20" i="19"/>
  <c r="BR21" i="19"/>
  <c r="BR22" i="19"/>
  <c r="BR23" i="19"/>
  <c r="BT23" i="19" s="1"/>
  <c r="BR24" i="19"/>
  <c r="BT24" i="19" s="1"/>
  <c r="BR25" i="19"/>
  <c r="BT25" i="19" s="1"/>
  <c r="BR26" i="19"/>
  <c r="BT26" i="19" s="1"/>
  <c r="BR27" i="19"/>
  <c r="BR28" i="19"/>
  <c r="BR29" i="19"/>
  <c r="BR2" i="19"/>
  <c r="AT3" i="19"/>
  <c r="AT4" i="19"/>
  <c r="AT5" i="19"/>
  <c r="AT6" i="19"/>
  <c r="AT7" i="19"/>
  <c r="AT8" i="19"/>
  <c r="AT9" i="19"/>
  <c r="AT10" i="19"/>
  <c r="AT11" i="19"/>
  <c r="AT12" i="19"/>
  <c r="AT13" i="19"/>
  <c r="AT14" i="19"/>
  <c r="AT15" i="19"/>
  <c r="AT16" i="19"/>
  <c r="AT17" i="19"/>
  <c r="AT18" i="19"/>
  <c r="AT19" i="19"/>
  <c r="AT20" i="19"/>
  <c r="AT21" i="19"/>
  <c r="AT22" i="19"/>
  <c r="AT23" i="19"/>
  <c r="AT24" i="19"/>
  <c r="AT25" i="19"/>
  <c r="AT26" i="19"/>
  <c r="AT27" i="19"/>
  <c r="AT28" i="19"/>
  <c r="AT29" i="19"/>
  <c r="AT2" i="19"/>
  <c r="W3" i="19"/>
  <c r="AV3" i="19" s="1"/>
  <c r="W4" i="19"/>
  <c r="AV4" i="19" s="1"/>
  <c r="W5" i="19"/>
  <c r="AV5" i="19" s="1"/>
  <c r="W6" i="19"/>
  <c r="AV6" i="19" s="1"/>
  <c r="W7" i="19"/>
  <c r="W8" i="19"/>
  <c r="W9" i="19"/>
  <c r="W10" i="19"/>
  <c r="W11" i="19"/>
  <c r="AV11" i="19" s="1"/>
  <c r="W12" i="19"/>
  <c r="AV12" i="19" s="1"/>
  <c r="W13" i="19"/>
  <c r="AV13" i="19" s="1"/>
  <c r="W14" i="19"/>
  <c r="AV14" i="19" s="1"/>
  <c r="W15" i="19"/>
  <c r="W16" i="19"/>
  <c r="W17" i="19"/>
  <c r="W18" i="19"/>
  <c r="W19" i="19"/>
  <c r="AV19" i="19" s="1"/>
  <c r="W20" i="19"/>
  <c r="AV20" i="19" s="1"/>
  <c r="W21" i="19"/>
  <c r="AV21" i="19" s="1"/>
  <c r="W22" i="19"/>
  <c r="AV22" i="19" s="1"/>
  <c r="W23" i="19"/>
  <c r="W24" i="19"/>
  <c r="W25" i="19"/>
  <c r="W26" i="19"/>
  <c r="W27" i="19"/>
  <c r="AV27" i="19" s="1"/>
  <c r="W28" i="19"/>
  <c r="AV28" i="19" s="1"/>
  <c r="W29" i="19"/>
  <c r="AV29" i="19" s="1"/>
  <c r="W2" i="19"/>
  <c r="AV2" i="19" s="1"/>
  <c r="BG18" i="11"/>
  <c r="BG19" i="11"/>
  <c r="BG26" i="11"/>
  <c r="BG27" i="11"/>
  <c r="N30" i="16"/>
  <c r="M30" i="16"/>
  <c r="N29" i="16"/>
  <c r="M29" i="16"/>
  <c r="N28" i="16"/>
  <c r="M28" i="16"/>
  <c r="N27" i="16"/>
  <c r="M27" i="16"/>
  <c r="N26" i="16"/>
  <c r="M26" i="16"/>
  <c r="N25" i="16"/>
  <c r="M25" i="16"/>
  <c r="N24" i="16"/>
  <c r="M24" i="16"/>
  <c r="N23" i="16"/>
  <c r="M23" i="16"/>
  <c r="N22" i="16"/>
  <c r="M22" i="16"/>
  <c r="N21" i="16"/>
  <c r="M21" i="16"/>
  <c r="N20" i="16"/>
  <c r="M20" i="16"/>
  <c r="N19" i="16"/>
  <c r="M19" i="16"/>
  <c r="N18" i="16"/>
  <c r="M18" i="16"/>
  <c r="N17" i="16"/>
  <c r="M17" i="16"/>
  <c r="N16" i="16"/>
  <c r="M16" i="16"/>
  <c r="N15" i="16"/>
  <c r="M15" i="16"/>
  <c r="N14" i="16"/>
  <c r="M14" i="16"/>
  <c r="N13" i="16"/>
  <c r="M13" i="16"/>
  <c r="N12" i="16"/>
  <c r="M12" i="16"/>
  <c r="N11" i="16"/>
  <c r="M11" i="16"/>
  <c r="N10" i="16"/>
  <c r="M10" i="16"/>
  <c r="N9" i="16"/>
  <c r="M9" i="16"/>
  <c r="N8" i="16"/>
  <c r="M8" i="16"/>
  <c r="N7" i="16"/>
  <c r="M7" i="16"/>
  <c r="N6" i="16"/>
  <c r="M6" i="16"/>
  <c r="N5" i="16"/>
  <c r="M5" i="16"/>
  <c r="N4" i="16"/>
  <c r="M4" i="16"/>
  <c r="N3" i="16"/>
  <c r="M3" i="16"/>
  <c r="CD4" i="11"/>
  <c r="CD5" i="11"/>
  <c r="CD6" i="11"/>
  <c r="CD7" i="11"/>
  <c r="CD8" i="11"/>
  <c r="CD9" i="11"/>
  <c r="CD10" i="11"/>
  <c r="CD11" i="11"/>
  <c r="CD12" i="11"/>
  <c r="CD13" i="11"/>
  <c r="CD14" i="11"/>
  <c r="CD15" i="11"/>
  <c r="CD16" i="11"/>
  <c r="CD17" i="11"/>
  <c r="CD18" i="11"/>
  <c r="CD19" i="11"/>
  <c r="CD20" i="11"/>
  <c r="CD21" i="11"/>
  <c r="CD22" i="11"/>
  <c r="CD23" i="11"/>
  <c r="CD24" i="11"/>
  <c r="CD25" i="11"/>
  <c r="CD26" i="11"/>
  <c r="CD27" i="11"/>
  <c r="CD28" i="11"/>
  <c r="CD29" i="11"/>
  <c r="CD30" i="11"/>
  <c r="CD3" i="11"/>
  <c r="CC4" i="11"/>
  <c r="CC5" i="11"/>
  <c r="CC6" i="11"/>
  <c r="CC7" i="11"/>
  <c r="CC8" i="11"/>
  <c r="CF8" i="11" s="1"/>
  <c r="CC9" i="11"/>
  <c r="CF9" i="11" s="1"/>
  <c r="CC10" i="11"/>
  <c r="CC11" i="11"/>
  <c r="CC12" i="11"/>
  <c r="CC13" i="11"/>
  <c r="CF13" i="11" s="1"/>
  <c r="CC14" i="11"/>
  <c r="CF14" i="11" s="1"/>
  <c r="CC15" i="11"/>
  <c r="CF15" i="11" s="1"/>
  <c r="CC16" i="11"/>
  <c r="CF16" i="11" s="1"/>
  <c r="CC17" i="11"/>
  <c r="CF17" i="11" s="1"/>
  <c r="CC18" i="11"/>
  <c r="CF18" i="11" s="1"/>
  <c r="CC19" i="11"/>
  <c r="CF19" i="11" s="1"/>
  <c r="CC20" i="11"/>
  <c r="CF20" i="11" s="1"/>
  <c r="CC21" i="11"/>
  <c r="CF21" i="11" s="1"/>
  <c r="CC22" i="11"/>
  <c r="CC23" i="11"/>
  <c r="CF23" i="11" s="1"/>
  <c r="CC24" i="11"/>
  <c r="CF24" i="11" s="1"/>
  <c r="CC25" i="11"/>
  <c r="CF25" i="11" s="1"/>
  <c r="CC26" i="11"/>
  <c r="CF26" i="11" s="1"/>
  <c r="CC27" i="11"/>
  <c r="CF27" i="11" s="1"/>
  <c r="CC28" i="11"/>
  <c r="CF28" i="11" s="1"/>
  <c r="CC29" i="11"/>
  <c r="CF29" i="11" s="1"/>
  <c r="CC30" i="11"/>
  <c r="CF30" i="11" s="1"/>
  <c r="CC3" i="11"/>
  <c r="CF3" i="11" s="1"/>
  <c r="BE4" i="11"/>
  <c r="BE5" i="11"/>
  <c r="BE6" i="11"/>
  <c r="BE7" i="11"/>
  <c r="BE8" i="11"/>
  <c r="BE9" i="11"/>
  <c r="BE10" i="11"/>
  <c r="BE11" i="11"/>
  <c r="BE12" i="11"/>
  <c r="BE13" i="11"/>
  <c r="BE14" i="11"/>
  <c r="BE15" i="11"/>
  <c r="BE16" i="11"/>
  <c r="BE17" i="11"/>
  <c r="BE18" i="11"/>
  <c r="BE19" i="11"/>
  <c r="BE20" i="11"/>
  <c r="BE21" i="11"/>
  <c r="BE22" i="11"/>
  <c r="BE23" i="11"/>
  <c r="BE24" i="11"/>
  <c r="BE25" i="11"/>
  <c r="BE26" i="11"/>
  <c r="BE27" i="11"/>
  <c r="BE28" i="11"/>
  <c r="BE29" i="11"/>
  <c r="BE30" i="11"/>
  <c r="BE3" i="11"/>
  <c r="BD4" i="11"/>
  <c r="BD5" i="11"/>
  <c r="BD6" i="11"/>
  <c r="BD7" i="11"/>
  <c r="BD8" i="11"/>
  <c r="BG8" i="11" s="1"/>
  <c r="BD9" i="11"/>
  <c r="BG9" i="11" s="1"/>
  <c r="BD10" i="11"/>
  <c r="BD11" i="11"/>
  <c r="BD12" i="11"/>
  <c r="BD13" i="11"/>
  <c r="BG13" i="11" s="1"/>
  <c r="BD14" i="11"/>
  <c r="BG14" i="11" s="1"/>
  <c r="BD15" i="11"/>
  <c r="BG15" i="11" s="1"/>
  <c r="BD16" i="11"/>
  <c r="BG16" i="11" s="1"/>
  <c r="BD17" i="11"/>
  <c r="BG17" i="11" s="1"/>
  <c r="BD18" i="11"/>
  <c r="BD19" i="11"/>
  <c r="BD20" i="11"/>
  <c r="BG20" i="11" s="1"/>
  <c r="BD21" i="11"/>
  <c r="BG21" i="11" s="1"/>
  <c r="BD22" i="11"/>
  <c r="BG22" i="11" s="1"/>
  <c r="BD23" i="11"/>
  <c r="BG23" i="11" s="1"/>
  <c r="BD24" i="11"/>
  <c r="BG24" i="11" s="1"/>
  <c r="BD25" i="11"/>
  <c r="BG25" i="11" s="1"/>
  <c r="BD26" i="11"/>
  <c r="BD27" i="11"/>
  <c r="BD28" i="11"/>
  <c r="BG28" i="11" s="1"/>
  <c r="BD29" i="11"/>
  <c r="BG29" i="11" s="1"/>
  <c r="BD30" i="11"/>
  <c r="BG30" i="11" s="1"/>
  <c r="BD3" i="11"/>
  <c r="BG3" i="11" s="1"/>
  <c r="AP4" i="11"/>
  <c r="AP5" i="11"/>
  <c r="AP6" i="11"/>
  <c r="AP7" i="11"/>
  <c r="AP8" i="11"/>
  <c r="AP9" i="11"/>
  <c r="AP10" i="11"/>
  <c r="AP11" i="11"/>
  <c r="AP12" i="11"/>
  <c r="AP13" i="11"/>
  <c r="AP14" i="11"/>
  <c r="AP15" i="11"/>
  <c r="AP16" i="11"/>
  <c r="AP17" i="11"/>
  <c r="AP18" i="11"/>
  <c r="AP19" i="11"/>
  <c r="AP20" i="11"/>
  <c r="AP21" i="11"/>
  <c r="AP22" i="11"/>
  <c r="AP23" i="11"/>
  <c r="AP24" i="11"/>
  <c r="AP25" i="11"/>
  <c r="AP26" i="11"/>
  <c r="AP27" i="11"/>
  <c r="AP28" i="11"/>
  <c r="AP29" i="11"/>
  <c r="AP30" i="11"/>
  <c r="AP3" i="11"/>
  <c r="AO4" i="11"/>
  <c r="AO5" i="11"/>
  <c r="AO6" i="11"/>
  <c r="AO7" i="11"/>
  <c r="AO8" i="11"/>
  <c r="AR8" i="11" s="1"/>
  <c r="AO9" i="11"/>
  <c r="AO10" i="11"/>
  <c r="AO11" i="11"/>
  <c r="AO12" i="11"/>
  <c r="AO13" i="11"/>
  <c r="AO14" i="11"/>
  <c r="AO15" i="11"/>
  <c r="AO16" i="11"/>
  <c r="AR16" i="11" s="1"/>
  <c r="AO17" i="11"/>
  <c r="AO18" i="11"/>
  <c r="AO19" i="11"/>
  <c r="AO20" i="11"/>
  <c r="AO21" i="11"/>
  <c r="AO22" i="11"/>
  <c r="AO23" i="11"/>
  <c r="AO24" i="11"/>
  <c r="AR24" i="11" s="1"/>
  <c r="AO25" i="11"/>
  <c r="AO26" i="11"/>
  <c r="AO27" i="11"/>
  <c r="AO28" i="11"/>
  <c r="AO29" i="11"/>
  <c r="AO30" i="11"/>
  <c r="AO3" i="11"/>
  <c r="AR3" i="11" s="1"/>
  <c r="AP30" i="16"/>
  <c r="AO30" i="16"/>
  <c r="AZ30" i="16" s="1"/>
  <c r="BA30" i="16" s="1"/>
  <c r="AB30" i="16"/>
  <c r="AA30" i="16"/>
  <c r="AP29" i="16"/>
  <c r="AO29" i="16"/>
  <c r="AZ29" i="16" s="1"/>
  <c r="BA29" i="16" s="1"/>
  <c r="AB29" i="16"/>
  <c r="AA29" i="16"/>
  <c r="AP28" i="16"/>
  <c r="AO28" i="16"/>
  <c r="AZ28" i="16" s="1"/>
  <c r="BA28" i="16" s="1"/>
  <c r="AB28" i="16"/>
  <c r="AA28" i="16"/>
  <c r="AP27" i="16"/>
  <c r="AO27" i="16"/>
  <c r="AB27" i="16"/>
  <c r="AA27" i="16"/>
  <c r="AP26" i="16"/>
  <c r="AO26" i="16"/>
  <c r="AZ26" i="16" s="1"/>
  <c r="BA26" i="16" s="1"/>
  <c r="AB26" i="16"/>
  <c r="AA26" i="16"/>
  <c r="AP25" i="16"/>
  <c r="AO25" i="16"/>
  <c r="AZ25" i="16" s="1"/>
  <c r="BA25" i="16" s="1"/>
  <c r="AB25" i="16"/>
  <c r="AA25" i="16"/>
  <c r="AP24" i="16"/>
  <c r="AO24" i="16"/>
  <c r="AZ24" i="16" s="1"/>
  <c r="BA24" i="16" s="1"/>
  <c r="AB24" i="16"/>
  <c r="AA24" i="16"/>
  <c r="AP23" i="16"/>
  <c r="AO23" i="16"/>
  <c r="AB23" i="16"/>
  <c r="AA23" i="16"/>
  <c r="AP22" i="16"/>
  <c r="AO22" i="16"/>
  <c r="AZ22" i="16" s="1"/>
  <c r="BA22" i="16" s="1"/>
  <c r="AB22" i="16"/>
  <c r="AA22" i="16"/>
  <c r="AP21" i="16"/>
  <c r="AO21" i="16"/>
  <c r="AZ21" i="16" s="1"/>
  <c r="BA21" i="16" s="1"/>
  <c r="AB21" i="16"/>
  <c r="AA21" i="16"/>
  <c r="AP20" i="16"/>
  <c r="AO20" i="16"/>
  <c r="AZ20" i="16" s="1"/>
  <c r="BA20" i="16" s="1"/>
  <c r="AB20" i="16"/>
  <c r="AA20" i="16"/>
  <c r="AP19" i="16"/>
  <c r="AO19" i="16"/>
  <c r="AB19" i="16"/>
  <c r="AA19" i="16"/>
  <c r="AP18" i="16"/>
  <c r="AO18" i="16"/>
  <c r="AZ18" i="16" s="1"/>
  <c r="BA18" i="16" s="1"/>
  <c r="AB18" i="16"/>
  <c r="AA18" i="16"/>
  <c r="AP17" i="16"/>
  <c r="AO17" i="16"/>
  <c r="AZ17" i="16" s="1"/>
  <c r="BA17" i="16" s="1"/>
  <c r="AB17" i="16"/>
  <c r="AA17" i="16"/>
  <c r="AP16" i="16"/>
  <c r="AO16" i="16"/>
  <c r="AZ16" i="16" s="1"/>
  <c r="BA16" i="16" s="1"/>
  <c r="AB16" i="16"/>
  <c r="AA16" i="16"/>
  <c r="AP15" i="16"/>
  <c r="AO15" i="16"/>
  <c r="AB15" i="16"/>
  <c r="AA15" i="16"/>
  <c r="AP14" i="16"/>
  <c r="AO14" i="16"/>
  <c r="AZ14" i="16" s="1"/>
  <c r="BA14" i="16" s="1"/>
  <c r="AB14" i="16"/>
  <c r="AA14" i="16"/>
  <c r="AP13" i="16"/>
  <c r="AO13" i="16"/>
  <c r="AZ13" i="16" s="1"/>
  <c r="BA13" i="16" s="1"/>
  <c r="AB13" i="16"/>
  <c r="AA13" i="16"/>
  <c r="AP12" i="16"/>
  <c r="AO12" i="16"/>
  <c r="AZ12" i="16" s="1"/>
  <c r="BA12" i="16" s="1"/>
  <c r="AB12" i="16"/>
  <c r="AA12" i="16"/>
  <c r="AP11" i="16"/>
  <c r="AO11" i="16"/>
  <c r="AB11" i="16"/>
  <c r="AA11" i="16"/>
  <c r="AP10" i="16"/>
  <c r="AO10" i="16"/>
  <c r="AZ10" i="16" s="1"/>
  <c r="BA10" i="16" s="1"/>
  <c r="AB10" i="16"/>
  <c r="AA10" i="16"/>
  <c r="AP9" i="16"/>
  <c r="AO9" i="16"/>
  <c r="AZ9" i="16" s="1"/>
  <c r="BA9" i="16" s="1"/>
  <c r="AB9" i="16"/>
  <c r="AA9" i="16"/>
  <c r="AP8" i="16"/>
  <c r="AO8" i="16"/>
  <c r="AZ8" i="16" s="1"/>
  <c r="BA8" i="16" s="1"/>
  <c r="AB8" i="16"/>
  <c r="AA8" i="16"/>
  <c r="AP7" i="16"/>
  <c r="AO7" i="16"/>
  <c r="AB7" i="16"/>
  <c r="AA7" i="16"/>
  <c r="AP6" i="16"/>
  <c r="AO6" i="16"/>
  <c r="AZ6" i="16" s="1"/>
  <c r="BA6" i="16" s="1"/>
  <c r="AB6" i="16"/>
  <c r="AA6" i="16"/>
  <c r="AP5" i="16"/>
  <c r="AO5" i="16"/>
  <c r="AZ5" i="16" s="1"/>
  <c r="BA5" i="16" s="1"/>
  <c r="AB5" i="16"/>
  <c r="AA5" i="16"/>
  <c r="AP4" i="16"/>
  <c r="AO4" i="16"/>
  <c r="AZ4" i="16" s="1"/>
  <c r="BA4" i="16" s="1"/>
  <c r="AB4" i="16"/>
  <c r="AA4" i="16"/>
  <c r="AP3" i="16"/>
  <c r="AO3" i="16"/>
  <c r="AZ3" i="16" s="1"/>
  <c r="BA3" i="16" s="1"/>
  <c r="AB3" i="16"/>
  <c r="AA3" i="16"/>
  <c r="AT4" i="15"/>
  <c r="AT5" i="15"/>
  <c r="AT6" i="15"/>
  <c r="AT7" i="15"/>
  <c r="AT8" i="15"/>
  <c r="AT9" i="15"/>
  <c r="AT10" i="15"/>
  <c r="AT11" i="15"/>
  <c r="AT12" i="15"/>
  <c r="AT13" i="15"/>
  <c r="AT14" i="15"/>
  <c r="AT15" i="15"/>
  <c r="AT16" i="15"/>
  <c r="AT17" i="15"/>
  <c r="AT18" i="15"/>
  <c r="AT19" i="15"/>
  <c r="AT20" i="15"/>
  <c r="AT21" i="15"/>
  <c r="AT22" i="15"/>
  <c r="AT23" i="15"/>
  <c r="AT24" i="15"/>
  <c r="AT25" i="15"/>
  <c r="AT26" i="15"/>
  <c r="AT27" i="15"/>
  <c r="AT28" i="15"/>
  <c r="AT29" i="15"/>
  <c r="AT30" i="15"/>
  <c r="AT3" i="15"/>
  <c r="AS4" i="15"/>
  <c r="AS5" i="15"/>
  <c r="AS6" i="15"/>
  <c r="AS7" i="15"/>
  <c r="AS8" i="15"/>
  <c r="AS9" i="15"/>
  <c r="AS10" i="15"/>
  <c r="AS11" i="15"/>
  <c r="AS12" i="15"/>
  <c r="AS13" i="15"/>
  <c r="AS14" i="15"/>
  <c r="AS15" i="15"/>
  <c r="AS16" i="15"/>
  <c r="AS17" i="15"/>
  <c r="AS18" i="15"/>
  <c r="AS19" i="15"/>
  <c r="AS20" i="15"/>
  <c r="AS21" i="15"/>
  <c r="AS22" i="15"/>
  <c r="AS23" i="15"/>
  <c r="AS24" i="15"/>
  <c r="AS25" i="15"/>
  <c r="AS26" i="15"/>
  <c r="AS27" i="15"/>
  <c r="AS28" i="15"/>
  <c r="AS29" i="15"/>
  <c r="AS30" i="15"/>
  <c r="AS3" i="15"/>
  <c r="V4" i="15"/>
  <c r="V5" i="15"/>
  <c r="V6" i="15"/>
  <c r="V7" i="15"/>
  <c r="V8" i="15"/>
  <c r="V9" i="15"/>
  <c r="V10" i="15"/>
  <c r="V11" i="15"/>
  <c r="V12" i="15"/>
  <c r="V13" i="15"/>
  <c r="V14" i="15"/>
  <c r="V15" i="15"/>
  <c r="V16" i="15"/>
  <c r="V17" i="15"/>
  <c r="V18" i="15"/>
  <c r="V19" i="15"/>
  <c r="V20" i="15"/>
  <c r="V21" i="15"/>
  <c r="V22" i="15"/>
  <c r="V23" i="15"/>
  <c r="V24" i="15"/>
  <c r="V25" i="15"/>
  <c r="V26" i="15"/>
  <c r="V27" i="15"/>
  <c r="V28" i="15"/>
  <c r="V29" i="15"/>
  <c r="V30" i="15"/>
  <c r="W4" i="15"/>
  <c r="W5" i="15"/>
  <c r="W6" i="15"/>
  <c r="W7" i="15"/>
  <c r="W8" i="15"/>
  <c r="W9" i="15"/>
  <c r="W10" i="15"/>
  <c r="W11" i="15"/>
  <c r="W12" i="15"/>
  <c r="W13" i="15"/>
  <c r="W14" i="15"/>
  <c r="W15" i="15"/>
  <c r="W16" i="15"/>
  <c r="W17" i="15"/>
  <c r="W18" i="15"/>
  <c r="W19" i="15"/>
  <c r="W20" i="15"/>
  <c r="W21" i="15"/>
  <c r="W22" i="15"/>
  <c r="W23" i="15"/>
  <c r="W24" i="15"/>
  <c r="W25" i="15"/>
  <c r="W26" i="15"/>
  <c r="W27" i="15"/>
  <c r="W28" i="15"/>
  <c r="W29" i="15"/>
  <c r="W30" i="15"/>
  <c r="W3" i="15"/>
  <c r="V3" i="15"/>
  <c r="Z4" i="11"/>
  <c r="Z5" i="11"/>
  <c r="Z6" i="11"/>
  <c r="Z7" i="11"/>
  <c r="Z8" i="11"/>
  <c r="Z9" i="11"/>
  <c r="Z10" i="11"/>
  <c r="Z11" i="11"/>
  <c r="Z12" i="11"/>
  <c r="Z13" i="11"/>
  <c r="Z14" i="11"/>
  <c r="Z15" i="11"/>
  <c r="Z16" i="11"/>
  <c r="Z17" i="11"/>
  <c r="Z18" i="11"/>
  <c r="Z19" i="11"/>
  <c r="Z20" i="11"/>
  <c r="Z21" i="11"/>
  <c r="Z22" i="11"/>
  <c r="Z23" i="11"/>
  <c r="Z24" i="11"/>
  <c r="Z25" i="11"/>
  <c r="Z26" i="11"/>
  <c r="Z27" i="11"/>
  <c r="Z28" i="11"/>
  <c r="Z29" i="11"/>
  <c r="Z30" i="11"/>
  <c r="Z3" i="11"/>
  <c r="AR18" i="11"/>
  <c r="AR26" i="11"/>
  <c r="M3" i="11"/>
  <c r="N4" i="11"/>
  <c r="N5" i="11"/>
  <c r="N6" i="11"/>
  <c r="N7" i="11"/>
  <c r="N8" i="11"/>
  <c r="N9" i="11"/>
  <c r="N10" i="11"/>
  <c r="N11" i="11"/>
  <c r="N12" i="11"/>
  <c r="N13" i="11"/>
  <c r="N14" i="11"/>
  <c r="N15" i="11"/>
  <c r="N16" i="11"/>
  <c r="N17" i="11"/>
  <c r="N18" i="11"/>
  <c r="N19" i="11"/>
  <c r="N20" i="11"/>
  <c r="N21" i="11"/>
  <c r="N22" i="11"/>
  <c r="N23" i="11"/>
  <c r="N24" i="11"/>
  <c r="N25" i="11"/>
  <c r="N26" i="11"/>
  <c r="N27" i="11"/>
  <c r="N28" i="11"/>
  <c r="N29" i="11"/>
  <c r="N30" i="11"/>
  <c r="N3" i="11"/>
  <c r="AZ11" i="16" l="1"/>
  <c r="BA11" i="16" s="1"/>
  <c r="AZ15" i="16"/>
  <c r="BA15" i="16" s="1"/>
  <c r="AZ19" i="16"/>
  <c r="BA19" i="16" s="1"/>
  <c r="AZ23" i="16"/>
  <c r="BA23" i="16" s="1"/>
  <c r="AZ27" i="16"/>
  <c r="BA27" i="16" s="1"/>
  <c r="AZ7" i="16"/>
  <c r="BA7" i="16" s="1"/>
  <c r="CF22" i="11"/>
  <c r="AW3" i="16"/>
  <c r="AX3" i="16" s="1"/>
  <c r="AS3" i="16"/>
  <c r="AT3" i="16" s="1"/>
  <c r="AW5" i="16"/>
  <c r="AX5" i="16" s="1"/>
  <c r="AS5" i="16"/>
  <c r="AT5" i="16" s="1"/>
  <c r="AW7" i="16"/>
  <c r="AX7" i="16" s="1"/>
  <c r="AS7" i="16"/>
  <c r="AT7" i="16" s="1"/>
  <c r="AS9" i="16"/>
  <c r="AT9" i="16" s="1"/>
  <c r="AW9" i="16"/>
  <c r="AX9" i="16" s="1"/>
  <c r="AS11" i="16"/>
  <c r="AT11" i="16" s="1"/>
  <c r="AW11" i="16"/>
  <c r="AX11" i="16" s="1"/>
  <c r="AW13" i="16"/>
  <c r="AX13" i="16" s="1"/>
  <c r="AS13" i="16"/>
  <c r="AT13" i="16" s="1"/>
  <c r="AW15" i="16"/>
  <c r="AX15" i="16" s="1"/>
  <c r="AS15" i="16"/>
  <c r="AT15" i="16" s="1"/>
  <c r="AS17" i="16"/>
  <c r="AT17" i="16" s="1"/>
  <c r="AW17" i="16"/>
  <c r="AX17" i="16" s="1"/>
  <c r="AS19" i="16"/>
  <c r="AT19" i="16" s="1"/>
  <c r="AW19" i="16"/>
  <c r="AX19" i="16" s="1"/>
  <c r="AW21" i="16"/>
  <c r="AX21" i="16" s="1"/>
  <c r="AS21" i="16"/>
  <c r="AT21" i="16" s="1"/>
  <c r="AW23" i="16"/>
  <c r="AX23" i="16" s="1"/>
  <c r="AS23" i="16"/>
  <c r="AT23" i="16" s="1"/>
  <c r="AS25" i="16"/>
  <c r="AT25" i="16" s="1"/>
  <c r="AW25" i="16"/>
  <c r="AX25" i="16" s="1"/>
  <c r="AS27" i="16"/>
  <c r="AT27" i="16" s="1"/>
  <c r="AW27" i="16"/>
  <c r="AX27" i="16" s="1"/>
  <c r="AW29" i="16"/>
  <c r="AX29" i="16" s="1"/>
  <c r="AS29" i="16"/>
  <c r="AT29" i="16" s="1"/>
  <c r="AW4" i="16"/>
  <c r="AX4" i="16" s="1"/>
  <c r="AS4" i="16"/>
  <c r="AT4" i="16" s="1"/>
  <c r="AW6" i="16"/>
  <c r="AX6" i="16" s="1"/>
  <c r="AS6" i="16"/>
  <c r="AT6" i="16" s="1"/>
  <c r="AW8" i="16"/>
  <c r="AX8" i="16" s="1"/>
  <c r="AS8" i="16"/>
  <c r="AT8" i="16" s="1"/>
  <c r="AS10" i="16"/>
  <c r="AT10" i="16" s="1"/>
  <c r="AW10" i="16"/>
  <c r="AX10" i="16" s="1"/>
  <c r="AW12" i="16"/>
  <c r="AX12" i="16" s="1"/>
  <c r="AS12" i="16"/>
  <c r="AT12" i="16" s="1"/>
  <c r="AW14" i="16"/>
  <c r="AX14" i="16" s="1"/>
  <c r="AS14" i="16"/>
  <c r="AT14" i="16" s="1"/>
  <c r="AS16" i="16"/>
  <c r="AT16" i="16" s="1"/>
  <c r="AW16" i="16"/>
  <c r="AX16" i="16" s="1"/>
  <c r="AS18" i="16"/>
  <c r="AT18" i="16" s="1"/>
  <c r="AW18" i="16"/>
  <c r="AX18" i="16" s="1"/>
  <c r="AS20" i="16"/>
  <c r="AT20" i="16" s="1"/>
  <c r="AW20" i="16"/>
  <c r="AX20" i="16" s="1"/>
  <c r="AW22" i="16"/>
  <c r="AX22" i="16" s="1"/>
  <c r="AS22" i="16"/>
  <c r="AT22" i="16" s="1"/>
  <c r="AW24" i="16"/>
  <c r="AX24" i="16" s="1"/>
  <c r="AS24" i="16"/>
  <c r="AT24" i="16" s="1"/>
  <c r="AS26" i="16"/>
  <c r="AT26" i="16" s="1"/>
  <c r="AW26" i="16"/>
  <c r="AX26" i="16" s="1"/>
  <c r="AS28" i="16"/>
  <c r="AT28" i="16" s="1"/>
  <c r="AW28" i="16"/>
  <c r="AX28" i="16" s="1"/>
  <c r="AW30" i="16"/>
  <c r="AX30" i="16" s="1"/>
  <c r="AS30" i="16"/>
  <c r="AT30" i="16" s="1"/>
  <c r="CF7" i="11"/>
  <c r="CF4" i="11"/>
  <c r="BG7" i="11"/>
  <c r="CF12" i="11"/>
  <c r="CF11" i="11"/>
  <c r="BG12" i="11"/>
  <c r="BG10" i="11"/>
  <c r="CF10" i="11"/>
  <c r="BG4" i="11"/>
  <c r="BG6" i="11"/>
  <c r="CF6" i="11"/>
  <c r="BG5" i="11"/>
  <c r="CF5" i="11"/>
  <c r="AR10" i="11"/>
  <c r="BG11" i="11"/>
  <c r="BT12" i="19"/>
  <c r="BT4" i="19"/>
  <c r="BT28" i="19"/>
  <c r="BT20" i="19"/>
  <c r="BT22" i="19"/>
  <c r="BT14" i="19"/>
  <c r="BT6" i="19"/>
  <c r="BT29" i="19"/>
  <c r="BT21" i="19"/>
  <c r="BT13" i="19"/>
  <c r="BT5" i="19"/>
  <c r="BT27" i="19"/>
  <c r="BT19" i="19"/>
  <c r="BT11" i="19"/>
  <c r="BT3" i="19"/>
  <c r="AV26" i="19"/>
  <c r="AV18" i="19"/>
  <c r="AV25" i="19"/>
  <c r="AV17" i="19"/>
  <c r="AV9" i="19"/>
  <c r="AV24" i="19"/>
  <c r="AV16" i="19"/>
  <c r="AV8" i="19"/>
  <c r="AV23" i="19"/>
  <c r="AV15" i="19"/>
  <c r="AV7" i="19"/>
  <c r="AV10" i="19"/>
  <c r="AR25" i="11"/>
  <c r="AR17" i="11"/>
  <c r="AR9" i="11"/>
  <c r="AR23" i="11"/>
  <c r="AR15" i="11"/>
  <c r="AR7" i="11"/>
  <c r="AR30" i="11"/>
  <c r="AR22" i="11"/>
  <c r="AR14" i="11"/>
  <c r="AR6" i="11"/>
  <c r="AR29" i="11"/>
  <c r="AR21" i="11"/>
  <c r="AR13" i="11"/>
  <c r="AR5" i="11"/>
  <c r="AR28" i="11"/>
  <c r="AR20" i="11"/>
  <c r="AR12" i="11"/>
  <c r="AR4" i="11"/>
  <c r="AR27" i="11"/>
  <c r="AR19" i="11"/>
  <c r="AR11" i="11"/>
  <c r="AA18" i="11"/>
  <c r="AC30" i="11"/>
  <c r="AA26" i="11"/>
  <c r="AA10" i="11"/>
  <c r="AC22" i="11"/>
  <c r="AC14" i="11"/>
  <c r="AA9" i="11"/>
  <c r="AC29" i="11"/>
  <c r="AC4" i="11"/>
  <c r="AA25" i="11"/>
  <c r="AC21" i="11"/>
  <c r="AA17" i="11"/>
  <c r="AC13" i="11"/>
  <c r="AA27" i="11"/>
  <c r="AA19" i="11"/>
  <c r="AC6" i="11"/>
  <c r="AC5" i="11"/>
  <c r="AA11" i="11"/>
  <c r="AC3" i="11"/>
  <c r="AC23" i="11"/>
  <c r="AC15" i="11"/>
  <c r="AC7" i="11"/>
  <c r="AA8" i="11"/>
  <c r="AC28" i="11"/>
  <c r="AC20" i="11"/>
  <c r="AC12" i="11"/>
  <c r="AA16" i="11"/>
  <c r="AC27" i="11"/>
  <c r="AC19" i="11"/>
  <c r="AC11" i="11"/>
  <c r="AA24" i="11"/>
  <c r="AC26" i="11"/>
  <c r="AC18" i="11"/>
  <c r="AC10" i="11"/>
  <c r="AC25" i="11"/>
  <c r="AC17" i="11"/>
  <c r="AC9" i="11"/>
  <c r="AA28" i="11"/>
  <c r="AA20" i="11"/>
  <c r="AA12" i="11"/>
  <c r="AA4" i="11"/>
  <c r="AC24" i="11"/>
  <c r="AC16" i="11"/>
  <c r="AC8" i="11"/>
  <c r="AA3" i="11"/>
  <c r="AA23" i="11"/>
  <c r="AA15" i="11"/>
  <c r="AA7" i="11"/>
  <c r="AA30" i="11"/>
  <c r="AA22" i="11"/>
  <c r="AA14" i="11"/>
  <c r="AA6" i="11"/>
  <c r="AA29" i="11"/>
  <c r="AA21" i="11"/>
  <c r="AA13" i="11"/>
  <c r="AA5" i="11"/>
</calcChain>
</file>

<file path=xl/sharedStrings.xml><?xml version="1.0" encoding="utf-8"?>
<sst xmlns="http://schemas.openxmlformats.org/spreadsheetml/2006/main" count="366" uniqueCount="168">
  <si>
    <t>TDVM</t>
  </si>
  <si>
    <t>strcpy_evex_Length_512</t>
  </si>
  <si>
    <t>strcpy_avx2_rtm_Length_512</t>
  </si>
  <si>
    <t>memcpy_erms-length_33554439</t>
  </si>
  <si>
    <t>memcpy_avx512_unaligned_erms-length_33554439</t>
  </si>
  <si>
    <t>sprintf_positional_mean</t>
  </si>
  <si>
    <t>sprintf_non-positional_mean</t>
  </si>
  <si>
    <t>math-inlines_isnan_normal_mean</t>
  </si>
  <si>
    <t>acos</t>
  </si>
  <si>
    <t>asinh</t>
  </si>
  <si>
    <t>exp</t>
  </si>
  <si>
    <t>log2</t>
  </si>
  <si>
    <t>sin</t>
  </si>
  <si>
    <t>sincos</t>
  </si>
  <si>
    <t>sqrt</t>
  </si>
  <si>
    <t>tanh</t>
  </si>
  <si>
    <t>pthread_once</t>
  </si>
  <si>
    <t>thread_create-stack=2048,guard=1</t>
  </si>
  <si>
    <t>thread_create-stack=2048,guard=2</t>
  </si>
  <si>
    <t>pthread_locks-mutex-empty</t>
  </si>
  <si>
    <t>pthread_locks-mutex-filler</t>
  </si>
  <si>
    <t>pthread_locks-mutex_trylock-empty</t>
  </si>
  <si>
    <t>pthread_locks-mutex_trylock-filler</t>
  </si>
  <si>
    <t>malloc_time_per_iteration</t>
  </si>
  <si>
    <t>malloc_main_arena_st_allocs_1600_time</t>
  </si>
  <si>
    <t>malloc_main_arena_mt_allocs_1600_time</t>
  </si>
  <si>
    <t>malloc_thread_arena__allocs_1600_time</t>
  </si>
  <si>
    <t>CV</t>
  </si>
  <si>
    <t>CFLAGS="-O3"</t>
  </si>
  <si>
    <t>OK</t>
  </si>
  <si>
    <t xml:space="preserve"> -march=alderlake -mtune=alderlake -mfpmath=sse -Ofast -funroll-loops -flto</t>
  </si>
  <si>
    <t>error: ‘-fassociative-math’ disabled; other options take precedence</t>
  </si>
  <si>
    <t xml:space="preserve"> -Ofast</t>
  </si>
  <si>
    <t>In file included from &lt;command-line&gt;:
./../include/libc-symbols.h:75:3: error: #error "glibc cannot be compiled without optimization"
   75 | # error "glibc cannot be compiled without optimization"</t>
  </si>
  <si>
    <t xml:space="preserve">  -mfpmath=sse</t>
  </si>
  <si>
    <t>./../include/libc-symbols.h:75:3: error: #error "glibc cannot be compiled without optimization"
   75 | # error "glibc cannot be compiled without optimization"</t>
  </si>
  <si>
    <t>CFLAGS="  -funroll-loops -flto"</t>
  </si>
  <si>
    <t xml:space="preserve">  -march=alderlake</t>
  </si>
  <si>
    <t xml:space="preserve"> -mtune=alderlake</t>
  </si>
  <si>
    <t xml:space="preserve"> "-march=alderlake"</t>
  </si>
  <si>
    <t>error: cannot compute suffix of object files: cannot compile</t>
  </si>
  <si>
    <t xml:space="preserve"> -flto</t>
  </si>
  <si>
    <t>} &gt;  /home/sfdev/glibc/test-1/glibc-build-opt/gnu/lib-names.h
echo '' &gt; /home/sfdev/glibc/test-1/glibc-build-opt/csu/stamp.oST
In file included from &lt;command-line&gt;:
./../include/libc-symbols.h:75:3: error: #error "glibc cannot be compiled without optimization"</t>
  </si>
  <si>
    <t>GCC 11</t>
  </si>
  <si>
    <t>GCC 8.4</t>
  </si>
  <si>
    <t>ICC</t>
  </si>
  <si>
    <t xml:space="preserve">default cmd line </t>
  </si>
  <si>
    <t>推荐选项</t>
  </si>
  <si>
    <t xml:space="preserve">
../stdlib/stdlib.h(593): error #1292: unknown attribute "__alloc_align__"
       __THROW __attribute_malloc__ __attribute_alloc_align__ ((1))</t>
  </si>
  <si>
    <t>memory copy</t>
  </si>
  <si>
    <t>sprintf</t>
  </si>
  <si>
    <t>math</t>
  </si>
  <si>
    <t>pthread</t>
  </si>
  <si>
    <t>memory malloc</t>
  </si>
  <si>
    <t>memory set</t>
  </si>
  <si>
    <t>App Name</t>
  </si>
  <si>
    <t>bench-memset</t>
  </si>
  <si>
    <t>Case detail</t>
  </si>
  <si>
    <t>1432 ( length , alignment, char ) * 11 ( instruction sets )</t>
  </si>
  <si>
    <t>bench-strcpy</t>
  </si>
  <si>
    <t>output file</t>
  </si>
  <si>
    <t>bench-memset.out</t>
  </si>
  <si>
    <t>bench-strcpy.out</t>
  </si>
  <si>
    <t>1607 ( length, alignments ) * 6 ( instruction sets )</t>
  </si>
  <si>
    <t>bench-memcpy-large</t>
  </si>
  <si>
    <t>bench-memcpy-large.out</t>
  </si>
  <si>
    <t>140 ( length, align1, align2, dst_2_src ) *  12 ( instruction sets )</t>
  </si>
  <si>
    <t>bench-sprintf</t>
  </si>
  <si>
    <t>bench-sprintf.out</t>
  </si>
  <si>
    <t>bench-acos</t>
  </si>
  <si>
    <t>bench.out</t>
  </si>
  <si>
    <t>bench-asinh</t>
  </si>
  <si>
    <t>bench-exp</t>
  </si>
  <si>
    <t>bench-log2</t>
  </si>
  <si>
    <t>bench-sin</t>
  </si>
  <si>
    <t>bench-sincos</t>
  </si>
  <si>
    <t>bench-sqrt</t>
  </si>
  <si>
    <t>bench-tanh</t>
  </si>
  <si>
    <t>bench-math-inlines.out</t>
  </si>
  <si>
    <t>bench-pthread_once</t>
  </si>
  <si>
    <t>bench-pthread-locks</t>
  </si>
  <si>
    <t>Total Runtime (S)</t>
  </si>
  <si>
    <t>bench-malloc-thread-16.out</t>
  </si>
  <si>
    <t>bench-malloc-thread</t>
  </si>
  <si>
    <t>bench-malloc-simple-4096.out</t>
  </si>
  <si>
    <t>bench-malloc-simple</t>
  </si>
  <si>
    <t>Issue:</t>
  </si>
  <si>
    <t>bench-thread_create</t>
  </si>
  <si>
    <t>memset_erms-length_131072</t>
  </si>
  <si>
    <t>memset_avx512_unaligned-length_131072</t>
  </si>
  <si>
    <t>_evex_Length_512</t>
  </si>
  <si>
    <t>_avx2_rtm_Length_512</t>
  </si>
  <si>
    <t>AVG</t>
  </si>
  <si>
    <t>AVG
Env2 / Env1</t>
  </si>
  <si>
    <t>AVG 
TD vs NTD</t>
  </si>
  <si>
    <t>Non-TD</t>
  </si>
  <si>
    <t>Run Env1: 
BM
CPU freq=3.5 G
Cpu bind "4-19"
Kernel = 5.15.0-spr.bkc.pc.5.12.0.x86_64
Numactl -m 0 -N 0 -C 4-19
Cycle: 20</t>
  </si>
  <si>
    <t>运行细节</t>
  </si>
  <si>
    <t>BM</t>
  </si>
  <si>
    <t xml:space="preserve">Common Config:
CPU Freq = 3.5G
Kernel = "5.15.0-spr.bkc.pc.5.12.0.x86_64"
</t>
  </si>
  <si>
    <t>BM Env1:
GCC = 11
Cpu bind "4-19"
cycle=10</t>
  </si>
  <si>
    <r>
      <t xml:space="preserve">BM Env2:
GCC = 11
Cpu bind "4-19"
</t>
    </r>
    <r>
      <rPr>
        <b/>
        <sz val="11"/>
        <color rgb="FFFF0000"/>
        <rFont val="Calibri"/>
        <family val="2"/>
        <scheme val="minor"/>
      </rPr>
      <t>"isolcpus=4-19 nohz_full=4-19 rcu_nocbs=4-19"</t>
    </r>
    <r>
      <rPr>
        <b/>
        <sz val="11"/>
        <color theme="8"/>
        <rFont val="Calibri"/>
        <family val="2"/>
        <scheme val="minor"/>
      </rPr>
      <t xml:space="preserve">
cycle=10</t>
    </r>
  </si>
  <si>
    <r>
      <t xml:space="preserve">BM Env3:
</t>
    </r>
    <r>
      <rPr>
        <b/>
        <sz val="11"/>
        <color rgb="FFFF0000"/>
        <rFont val="Calibri"/>
        <family val="2"/>
        <scheme val="minor"/>
      </rPr>
      <t>GCC = 8.5</t>
    </r>
    <r>
      <rPr>
        <b/>
        <sz val="11"/>
        <color theme="8"/>
        <rFont val="Calibri"/>
        <family val="2"/>
        <scheme val="minor"/>
      </rPr>
      <t xml:space="preserve">
Cpu bind "4-19"
cycle=10</t>
    </r>
  </si>
  <si>
    <r>
      <t xml:space="preserve">BM Env4:
</t>
    </r>
    <r>
      <rPr>
        <b/>
        <sz val="11"/>
        <color rgb="FFFF0000"/>
        <rFont val="Calibri"/>
        <family val="2"/>
        <scheme val="minor"/>
      </rPr>
      <t>GCC = 8.5</t>
    </r>
    <r>
      <rPr>
        <b/>
        <sz val="11"/>
        <color theme="8"/>
        <rFont val="Calibri"/>
        <family val="2"/>
        <scheme val="minor"/>
      </rPr>
      <t xml:space="preserve">
Cpu bind "4-19"
</t>
    </r>
    <r>
      <rPr>
        <b/>
        <sz val="11"/>
        <color rgb="FFFF0000"/>
        <rFont val="Calibri"/>
        <family val="2"/>
        <scheme val="minor"/>
      </rPr>
      <t>Numactl -m 0 -N 0 -C 4-19</t>
    </r>
    <r>
      <rPr>
        <b/>
        <sz val="11"/>
        <color theme="8"/>
        <rFont val="Calibri"/>
        <family val="2"/>
        <scheme val="minor"/>
      </rPr>
      <t xml:space="preserve">
cycle=10</t>
    </r>
  </si>
  <si>
    <r>
      <rPr>
        <b/>
        <sz val="11"/>
        <color theme="8"/>
        <rFont val="Calibri"/>
        <family val="2"/>
        <scheme val="minor"/>
      </rPr>
      <t>BM Env5:</t>
    </r>
    <r>
      <rPr>
        <b/>
        <sz val="11"/>
        <color theme="1"/>
        <rFont val="Calibri"/>
        <family val="2"/>
        <scheme val="minor"/>
      </rPr>
      <t xml:space="preserve">
</t>
    </r>
    <r>
      <rPr>
        <b/>
        <sz val="11"/>
        <color rgb="FFFF0000"/>
        <rFont val="Calibri"/>
        <family val="2"/>
        <scheme val="minor"/>
      </rPr>
      <t>GCC = 8.5</t>
    </r>
    <r>
      <rPr>
        <b/>
        <sz val="11"/>
        <color theme="1"/>
        <rFont val="Calibri"/>
        <family val="2"/>
        <scheme val="minor"/>
      </rPr>
      <t xml:space="preserve">
</t>
    </r>
    <r>
      <rPr>
        <b/>
        <sz val="11"/>
        <color theme="8"/>
        <rFont val="Calibri"/>
        <family val="2"/>
        <scheme val="minor"/>
      </rPr>
      <t xml:space="preserve">Cpu bind "4-19"
</t>
    </r>
    <r>
      <rPr>
        <b/>
        <sz val="11"/>
        <color rgb="FFFF0000"/>
        <rFont val="Calibri"/>
        <family val="2"/>
        <scheme val="minor"/>
      </rPr>
      <t>Numactl -m 0 -N 0 -C 4-19
cycle=20</t>
    </r>
  </si>
  <si>
    <t>TDVM Env:
CPU freq=3.5 G
Cpu bind "4-19"</t>
  </si>
  <si>
    <t>Regular VM Env:
CPU freq=3.5 G
Cpu bind "4-19"</t>
  </si>
  <si>
    <t>AVG
TD vs BM</t>
  </si>
  <si>
    <t>GCC 8 vs GCC 11</t>
  </si>
  <si>
    <t>1. GCC 11 相对于GCC8 ，无明显优势</t>
  </si>
  <si>
    <t>2. 实施了Numactl 后，效果无明显改善</t>
  </si>
  <si>
    <t>Numa vs No Numa</t>
  </si>
  <si>
    <t>Cycle 20 vs Cycle 10</t>
  </si>
  <si>
    <t>4. 使用isolcpus，1个case 出现结果异常</t>
  </si>
  <si>
    <t>iter:    16 ;    memset( s, c , n ) ;  s: 全局变量，malloc 生成</t>
  </si>
  <si>
    <t>iter: 8192;   CALL (impl, dst, src);   dst , src 全局变量， malloc 生成</t>
  </si>
  <si>
    <t>iter: 16;   CALL (impl, dst, src, len);  dst , src 全局变量， malloc 生成</t>
  </si>
  <si>
    <t>16 thread,  run 10s,  malloc</t>
  </si>
  <si>
    <t xml:space="preserve">  /* Create 2 test arrays, one with 10% zeroes, 10% negative values,
     79% positive values and 1% infinity/NaN.  The other contains
     50% inf, 50% NaN.  This relies on rand behaving correctly.  */</t>
  </si>
  <si>
    <r>
      <t xml:space="preserve">const char* show_classification(double x) {
    switch(std::fpclassify(x)) {
        case FP_INFINITE:  return "Inf";
        case FP_NAN:       return "NaN";
        case FP_NORMAL:    return "normal";
        case FP_SUBNORMAL: return "subnormal";
        case FP_ZERO:      return "zero";
        default:           return "unknown";
    }
}
int main()
{
    std::cout &lt;&lt; "1.0/0.0 is " &lt;&lt; show_classification(1/0.0) &lt;&lt; '\n'
              &lt;&lt; "0.0/0.0 is " &lt;&lt; show_classification(0.0/0.0) &lt;&lt; '\n'
              &lt;&lt; "DBL_MIN/2 is " &lt;&lt; show_classification(DBL_MIN/2) &lt;&lt; '\n'
              &lt;&lt; "-0.0 is " &lt;&lt; show_classification(-0.0) &lt;&lt; '\n'
              &lt;&lt; "1.0 is " &lt;&lt; show_classification(1.0) &lt;&lt; '\n';
}
Output:
1.0/0.0 is Inf
</t>
    </r>
    <r>
      <rPr>
        <sz val="11"/>
        <color rgb="FFFF0000"/>
        <rFont val="Calibri"/>
        <family val="2"/>
        <scheme val="minor"/>
      </rPr>
      <t>0.0/0.0 is NaN</t>
    </r>
    <r>
      <rPr>
        <sz val="11"/>
        <color theme="1"/>
        <rFont val="Calibri"/>
        <family val="2"/>
        <scheme val="minor"/>
      </rPr>
      <t xml:space="preserve">
DBL_MIN/2 is subnormal
-0.0 is zero
1.0 is normal</t>
    </r>
  </si>
  <si>
    <t xml:space="preserve">bench-math-inlines ( 修改key? ) </t>
  </si>
  <si>
    <t xml:space="preserve">2*1024 元素的数组，用rand() 产生随机数，根据比例，生成 (zero / negative, positive, infinity / NaN ）, 最后调用glibc 函数，对每个数组元素，分别执行，并统计时间
iter: 2048
更准确的说，是调用函数，比如  __isinf，对长度为1024的数组挨个执行，并重复这个动作 2048 次
</t>
  </si>
  <si>
    <t>gcc-11</t>
  </si>
  <si>
    <t>C1 / C2</t>
  </si>
  <si>
    <t>gcc-8</t>
  </si>
  <si>
    <t>8 vs 11</t>
  </si>
  <si>
    <t>Median</t>
  </si>
  <si>
    <t>median</t>
  </si>
  <si>
    <t>待定的问题：</t>
  </si>
  <si>
    <r>
      <t>math-inlines_isnan_normal_mean （</t>
    </r>
    <r>
      <rPr>
        <b/>
        <sz val="11"/>
        <color rgb="FFFF0000"/>
        <rFont val="Calibri"/>
        <family val="2"/>
        <scheme val="minor"/>
      </rPr>
      <t xml:space="preserve"> 需删除</t>
    </r>
    <r>
      <rPr>
        <sz val="11"/>
        <color theme="1"/>
        <rFont val="Calibri"/>
        <family val="2"/>
        <scheme val="minor"/>
      </rPr>
      <t xml:space="preserve"> ）</t>
    </r>
  </si>
  <si>
    <r>
      <t xml:space="preserve">string copy （ </t>
    </r>
    <r>
      <rPr>
        <b/>
        <sz val="11"/>
        <color rgb="FFFF0000"/>
        <rFont val="Calibri"/>
        <family val="2"/>
        <scheme val="minor"/>
      </rPr>
      <t>需删除</t>
    </r>
    <r>
      <rPr>
        <b/>
        <sz val="11"/>
        <color theme="1"/>
        <rFont val="Calibri"/>
        <family val="2"/>
        <scheme val="minor"/>
      </rPr>
      <t xml:space="preserve"> ）</t>
    </r>
  </si>
  <si>
    <r>
      <t xml:space="preserve">math （ </t>
    </r>
    <r>
      <rPr>
        <b/>
        <sz val="11"/>
        <color rgb="FFFF0000"/>
        <rFont val="Calibri"/>
        <family val="2"/>
        <scheme val="minor"/>
      </rPr>
      <t>需删减</t>
    </r>
    <r>
      <rPr>
        <b/>
        <sz val="11"/>
        <color theme="1"/>
        <rFont val="Calibri"/>
        <family val="2"/>
        <scheme val="minor"/>
      </rPr>
      <t xml:space="preserve"> ）</t>
    </r>
  </si>
  <si>
    <t>gcc 8 与 gcc 11 的性能对比</t>
  </si>
  <si>
    <t>如何解释测量/运行误差？</t>
  </si>
  <si>
    <t>有需要比较 " TD vs BM" 么？</t>
  </si>
  <si>
    <t>需要对每个case，解释 emon 数据么？</t>
  </si>
  <si>
    <t>由于没有对比，需要跑一个 cumulus ?</t>
  </si>
  <si>
    <t>memory copy ,需要改 代码，换一个测试结果  =&gt; 已经完成</t>
  </si>
  <si>
    <t>bench-math-inlines  看上去，不适合作为一个典型的 case:     
     a)   2414 / 1024 = 2.35  clocks
     b)   指令简单明确</t>
  </si>
  <si>
    <t>需要重新审视一下 gcc 8.5 vs 11 的结果 =&gt; 从反汇编角度看，并没有明显的结果差异，至于测量值的不同，看上去更像由于测量/运行误差导致</t>
  </si>
  <si>
    <t>3. 测试20 cycles，计算CV，没有明显改善</t>
  </si>
  <si>
    <t>过程是否不需要描述？  "isolcpu"?</t>
  </si>
  <si>
    <t>过程是否不需要描述？  "gcc 对比“？</t>
  </si>
  <si>
    <t>过程是否不需要描述？ " numactl" bind socket / core / cpu</t>
  </si>
  <si>
    <t>无法获取 VM的 emon，如何处理 ？</t>
  </si>
  <si>
    <t>memset</t>
  </si>
  <si>
    <t>strcpy</t>
  </si>
  <si>
    <t>memcpy</t>
  </si>
  <si>
    <t>malloc</t>
  </si>
  <si>
    <t>20 cycles : Round - 1</t>
  </si>
  <si>
    <t>20 cycles : Round - 2</t>
  </si>
  <si>
    <t>取中值？取数学平均？</t>
  </si>
  <si>
    <t>Performance drop</t>
  </si>
  <si>
    <t>进一步的性能下降原理研究。。。？</t>
  </si>
  <si>
    <r>
      <t xml:space="preserve">      </t>
    </r>
    <r>
      <rPr>
        <sz val="11"/>
        <color rgb="FFFF0000"/>
        <rFont val="Calibri"/>
        <family val="2"/>
        <scheme val="minor"/>
      </rPr>
      <t xml:space="preserve"> FP_NAN        x is "Not a Number".</t>
    </r>
    <r>
      <rPr>
        <sz val="11"/>
        <color theme="1"/>
        <rFont val="Calibri"/>
        <family val="2"/>
        <scheme val="minor"/>
      </rPr>
      <t xml:space="preserve">
       </t>
    </r>
    <r>
      <rPr>
        <sz val="11"/>
        <color rgb="FFFF0000"/>
        <rFont val="Calibri"/>
        <family val="2"/>
        <scheme val="minor"/>
      </rPr>
      <t>FP_INFINITE   x is either positive infinity or negative infinity.</t>
    </r>
    <r>
      <rPr>
        <sz val="11"/>
        <color theme="1"/>
        <rFont val="Calibri"/>
        <family val="2"/>
        <scheme val="minor"/>
      </rPr>
      <t xml:space="preserve">
      </t>
    </r>
    <r>
      <rPr>
        <sz val="11"/>
        <color rgb="FFFF0000"/>
        <rFont val="Calibri"/>
        <family val="2"/>
        <scheme val="minor"/>
      </rPr>
      <t xml:space="preserve"> FP_ZERO       x is zero.</t>
    </r>
    <r>
      <rPr>
        <sz val="11"/>
        <color theme="1"/>
        <rFont val="Calibri"/>
        <family val="2"/>
        <scheme val="minor"/>
      </rPr>
      <t xml:space="preserve">
       FP_SUBNORMAL  x is too small to be represented in normalized format.
       FP_NORMAL     if nothing of the above is correct then it must be a normal floating-point number.
       The other macros provide a short answer to some standard questions.
     </t>
    </r>
    <r>
      <rPr>
        <sz val="11"/>
        <color rgb="FFFF0000"/>
        <rFont val="Calibri"/>
        <family val="2"/>
        <scheme val="minor"/>
      </rPr>
      <t xml:space="preserve">  isfinite(x)   returns a nonzero value if
                     (fpclassify(x) != FP_NAN &amp;&amp; fpclassify(x) != FP_INFINITE)
</t>
    </r>
    <r>
      <rPr>
        <sz val="11"/>
        <color theme="1"/>
        <rFont val="Calibri"/>
        <family val="2"/>
        <scheme val="minor"/>
      </rPr>
      <t xml:space="preserve">
       isnormal(x)   returns a nonzero value if (fpclassify(x) == FP_NORMAL)
      </t>
    </r>
    <r>
      <rPr>
        <sz val="11"/>
        <color rgb="FFFF0000"/>
        <rFont val="Calibri"/>
        <family val="2"/>
        <scheme val="minor"/>
      </rPr>
      <t xml:space="preserve"> isnan(x)      returns a nonzero value if (fpclassify(x) == FP_NAN)</t>
    </r>
    <r>
      <rPr>
        <sz val="11"/>
        <color theme="1"/>
        <rFont val="Calibri"/>
        <family val="2"/>
        <scheme val="minor"/>
      </rPr>
      <t xml:space="preserve">
       isinf(x)      returns 1 if x is positive infinity, and -1 if x is negative infinity.</t>
    </r>
  </si>
  <si>
    <t>N</t>
  </si>
  <si>
    <t>Y</t>
  </si>
  <si>
    <t>BM -&gt; 除以 freq</t>
  </si>
  <si>
    <t>计算 取 median</t>
  </si>
  <si>
    <t>可以选择典型的</t>
  </si>
  <si>
    <t>…</t>
  </si>
  <si>
    <t>4 case redo</t>
  </si>
  <si>
    <t>outlier</t>
  </si>
  <si>
    <t xml:space="preserve">需要，进一步阐述 </t>
  </si>
  <si>
    <t>iter: 1000  * Nof( input array )，运行时间超过 1s，则退出loop</t>
  </si>
  <si>
    <t>iter: 1000 * Nof ( input ) = 1    运行时间超过 1s，则退出loop
FuncName" pthread_once"</t>
  </si>
  <si>
    <t xml:space="preserve">iter: 1000* Nof( input ) = 4
FuncName: "thread_create"   </t>
  </si>
  <si>
    <t>cpu MHz         : 1600.000  ==》  1600109790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</si>
</sst>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8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2" borderId="0" xfId="0" applyFill="1"/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Fill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16" fontId="2" fillId="0" borderId="0" xfId="0" applyNumberFormat="1" applyFont="1" applyAlignment="1">
      <alignment horizontal="center" wrapText="1"/>
    </xf>
    <xf numFmtId="0" fontId="0" fillId="0" borderId="0" xfId="0" applyFill="1" applyAlignment="1">
      <alignment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1" fillId="0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0" fillId="0" borderId="0" xfId="0"/>
    <xf numFmtId="0" fontId="2" fillId="0" borderId="0" xfId="0" applyFont="1"/>
    <xf numFmtId="0" fontId="0" fillId="3" borderId="0" xfId="0" applyFill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4" xfId="0" applyFill="1" applyBorder="1"/>
    <xf numFmtId="0" fontId="0" fillId="0" borderId="5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1" xfId="0" applyFill="1" applyBorder="1"/>
    <xf numFmtId="0" fontId="0" fillId="0" borderId="2" xfId="0" applyFill="1" applyBorder="1"/>
    <xf numFmtId="0" fontId="0" fillId="0" borderId="0" xfId="0" applyFill="1" applyBorder="1"/>
    <xf numFmtId="0" fontId="5" fillId="4" borderId="0" xfId="0" applyFont="1" applyFill="1"/>
    <xf numFmtId="0" fontId="0" fillId="0" borderId="3" xfId="0" applyFill="1" applyBorder="1"/>
    <xf numFmtId="0" fontId="2" fillId="0" borderId="0" xfId="0" applyFont="1" applyFill="1"/>
    <xf numFmtId="0" fontId="3" fillId="0" borderId="0" xfId="0" applyFont="1" applyFill="1" applyBorder="1" applyAlignment="1">
      <alignment vertical="top" wrapText="1"/>
    </xf>
    <xf numFmtId="0" fontId="2" fillId="0" borderId="0" xfId="0" applyFont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Border="1"/>
    <xf numFmtId="0" fontId="1" fillId="0" borderId="0" xfId="0" applyFont="1" applyFill="1" applyBorder="1"/>
    <xf numFmtId="0" fontId="1" fillId="0" borderId="4" xfId="0" applyFont="1" applyFill="1" applyBorder="1"/>
    <xf numFmtId="0" fontId="0" fillId="2" borderId="0" xfId="0" applyFill="1" applyAlignment="1">
      <alignment horizontal="center" vertical="center" wrapText="1"/>
    </xf>
    <xf numFmtId="0" fontId="0" fillId="3" borderId="4" xfId="0" applyFill="1" applyBorder="1"/>
    <xf numFmtId="0" fontId="0" fillId="3" borderId="0" xfId="0" applyFill="1" applyBorder="1"/>
    <xf numFmtId="0" fontId="0" fillId="3" borderId="5" xfId="0" applyFill="1" applyBorder="1"/>
    <xf numFmtId="0" fontId="0" fillId="0" borderId="0" xfId="0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top" wrapText="1"/>
    </xf>
    <xf numFmtId="0" fontId="0" fillId="0" borderId="0" xfId="0" applyFill="1" applyAlignment="1">
      <alignment horizontal="left" vertical="top" wrapText="1"/>
    </xf>
    <xf numFmtId="0" fontId="2" fillId="0" borderId="0" xfId="0" applyFont="1" applyFill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center"/>
    </xf>
    <xf numFmtId="0" fontId="3" fillId="0" borderId="6" xfId="0" applyFont="1" applyFill="1" applyBorder="1" applyAlignment="1">
      <alignment vertical="top" wrapText="1"/>
    </xf>
    <xf numFmtId="0" fontId="3" fillId="0" borderId="7" xfId="0" applyFont="1" applyFill="1" applyBorder="1" applyAlignment="1">
      <alignment vertical="top" wrapText="1"/>
    </xf>
    <xf numFmtId="0" fontId="3" fillId="0" borderId="8" xfId="0" applyFont="1" applyFill="1" applyBorder="1" applyAlignment="1">
      <alignment vertical="top" wrapText="1"/>
    </xf>
    <xf numFmtId="0" fontId="0" fillId="0" borderId="0" xfId="0" applyAlignment="1">
      <alignment wrapText="1"/>
    </xf>
    <xf numFmtId="0" fontId="0" fillId="0" borderId="0" xfId="0"/>
    <xf numFmtId="0" fontId="2" fillId="0" borderId="6" xfId="0" applyFont="1" applyBorder="1" applyAlignment="1">
      <alignment horizontal="left" vertical="top" wrapText="1"/>
    </xf>
    <xf numFmtId="0" fontId="2" fillId="0" borderId="7" xfId="0" applyFont="1" applyBorder="1" applyAlignment="1">
      <alignment horizontal="left" vertical="top"/>
    </xf>
    <xf numFmtId="0" fontId="2" fillId="0" borderId="8" xfId="0" applyFont="1" applyBorder="1" applyAlignment="1">
      <alignment horizontal="left" vertical="top"/>
    </xf>
    <xf numFmtId="0" fontId="3" fillId="0" borderId="6" xfId="0" applyFont="1" applyBorder="1" applyAlignment="1">
      <alignment vertical="top" wrapText="1"/>
    </xf>
    <xf numFmtId="0" fontId="3" fillId="0" borderId="7" xfId="0" applyFont="1" applyBorder="1" applyAlignment="1">
      <alignment vertical="top"/>
    </xf>
    <xf numFmtId="0" fontId="3" fillId="0" borderId="8" xfId="0" applyFont="1" applyBorder="1" applyAlignment="1">
      <alignment vertical="top"/>
    </xf>
    <xf numFmtId="0" fontId="3" fillId="0" borderId="7" xfId="0" applyFont="1" applyBorder="1" applyAlignment="1">
      <alignment vertical="top" wrapText="1"/>
    </xf>
    <xf numFmtId="0" fontId="3" fillId="0" borderId="8" xfId="0" applyFont="1" applyBorder="1" applyAlignment="1">
      <alignment vertical="top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16"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Performace</a:t>
            </a:r>
            <a:r>
              <a:rPr lang="en-US" baseline="0"/>
              <a:t> Drop (TD vs Non-TD)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'BM-TDVM-NONTD'!$AT$3:$AT$30</c:f>
              <c:numCache>
                <c:formatCode>General</c:formatCode>
                <c:ptCount val="27"/>
                <c:pt idx="0">
                  <c:v>4.4665015116362117E-2</c:v>
                </c:pt>
                <c:pt idx="1">
                  <c:v>4.7441946687509562E-2</c:v>
                </c:pt>
                <c:pt idx="2">
                  <c:v>-5.0060277313275225E-2</c:v>
                </c:pt>
                <c:pt idx="3">
                  <c:v>2.7649943008087319E-2</c:v>
                </c:pt>
                <c:pt idx="4">
                  <c:v>4.732434190867385E-2</c:v>
                </c:pt>
                <c:pt idx="5">
                  <c:v>3.0655288952692983E-2</c:v>
                </c:pt>
                <c:pt idx="6">
                  <c:v>5.2943526215675329E-2</c:v>
                </c:pt>
                <c:pt idx="7">
                  <c:v>3.5834712733908036E-2</c:v>
                </c:pt>
                <c:pt idx="8">
                  <c:v>4.0248049786579032E-2</c:v>
                </c:pt>
                <c:pt idx="9">
                  <c:v>4.1282514826649241E-2</c:v>
                </c:pt>
                <c:pt idx="10">
                  <c:v>4.6134003545539981E-2</c:v>
                </c:pt>
                <c:pt idx="11">
                  <c:v>3.5779093178307408E-2</c:v>
                </c:pt>
                <c:pt idx="12">
                  <c:v>3.6019226705012897E-2</c:v>
                </c:pt>
                <c:pt idx="13">
                  <c:v>3.2944223782037763E-2</c:v>
                </c:pt>
                <c:pt idx="14">
                  <c:v>3.4314905335441459E-2</c:v>
                </c:pt>
                <c:pt idx="15">
                  <c:v>3.4944457433140119E-2</c:v>
                </c:pt>
                <c:pt idx="16">
                  <c:v>6.2654090997616207E-2</c:v>
                </c:pt>
                <c:pt idx="17">
                  <c:v>0.49134703454086914</c:v>
                </c:pt>
                <c:pt idx="18">
                  <c:v>0.47941358915761423</c:v>
                </c:pt>
                <c:pt idx="19">
                  <c:v>5.768794846951153E-2</c:v>
                </c:pt>
                <c:pt idx="20">
                  <c:v>0.11053167593578428</c:v>
                </c:pt>
                <c:pt idx="21">
                  <c:v>-2.8534787566916187E-2</c:v>
                </c:pt>
                <c:pt idx="22">
                  <c:v>3.6777646654339136E-2</c:v>
                </c:pt>
                <c:pt idx="23">
                  <c:v>6.2683100052458807E-2</c:v>
                </c:pt>
                <c:pt idx="24">
                  <c:v>4.6730631015772461E-2</c:v>
                </c:pt>
                <c:pt idx="25">
                  <c:v>4.4356032257522382E-2</c:v>
                </c:pt>
                <c:pt idx="26">
                  <c:v>4.5426075490357487E-2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06-466A-BA47-AAD9DF6C11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0360120"/>
        <c:axId val="640354544"/>
      </c:barChart>
      <c:catAx>
        <c:axId val="640360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354544"/>
        <c:crosses val="autoZero"/>
        <c:auto val="1"/>
        <c:lblAlgn val="ctr"/>
        <c:lblOffset val="100"/>
        <c:noMultiLvlLbl val="0"/>
      </c:catAx>
      <c:valAx>
        <c:axId val="64035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360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 Drop</a:t>
            </a:r>
            <a:r>
              <a:rPr lang="en-US" baseline="0"/>
              <a:t> (TD vs BM)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'BM-TDVM-NONTD'!$AX$3:$AX$30</c:f>
              <c:numCache>
                <c:formatCode>General</c:formatCode>
                <c:ptCount val="27"/>
                <c:pt idx="0">
                  <c:v>5.7568472216484645E-2</c:v>
                </c:pt>
                <c:pt idx="1">
                  <c:v>6.1853800322737129E-2</c:v>
                </c:pt>
                <c:pt idx="2">
                  <c:v>4.6076705860509382E-3</c:v>
                </c:pt>
                <c:pt idx="3">
                  <c:v>7.4669175516998143E-2</c:v>
                </c:pt>
                <c:pt idx="4">
                  <c:v>7.2745265244113955E-2</c:v>
                </c:pt>
                <c:pt idx="5">
                  <c:v>4.6357100918182237E-2</c:v>
                </c:pt>
                <c:pt idx="6">
                  <c:v>7.7560988941674402E-2</c:v>
                </c:pt>
                <c:pt idx="7">
                  <c:v>6.2127851501088127E-2</c:v>
                </c:pt>
                <c:pt idx="8">
                  <c:v>5.1008390166319195E-2</c:v>
                </c:pt>
                <c:pt idx="9">
                  <c:v>5.2145791587042689E-2</c:v>
                </c:pt>
                <c:pt idx="10">
                  <c:v>5.4774071400350621E-2</c:v>
                </c:pt>
                <c:pt idx="11">
                  <c:v>4.7617590175979774E-2</c:v>
                </c:pt>
                <c:pt idx="12">
                  <c:v>4.1193657272878825E-2</c:v>
                </c:pt>
                <c:pt idx="13">
                  <c:v>5.1019017070498385E-2</c:v>
                </c:pt>
                <c:pt idx="14">
                  <c:v>5.6000627351507459E-2</c:v>
                </c:pt>
                <c:pt idx="15">
                  <c:v>5.9027618362138878E-2</c:v>
                </c:pt>
                <c:pt idx="16">
                  <c:v>5.449646539763553E-2</c:v>
                </c:pt>
                <c:pt idx="17">
                  <c:v>0.32273175341550642</c:v>
                </c:pt>
                <c:pt idx="18">
                  <c:v>0.33330492644935983</c:v>
                </c:pt>
                <c:pt idx="19">
                  <c:v>8.0211617285765535E-2</c:v>
                </c:pt>
                <c:pt idx="20">
                  <c:v>0.15876720417476464</c:v>
                </c:pt>
                <c:pt idx="21">
                  <c:v>3.0934208413065045E-2</c:v>
                </c:pt>
                <c:pt idx="22">
                  <c:v>0.10597334374061096</c:v>
                </c:pt>
                <c:pt idx="23">
                  <c:v>0.31278849759978733</c:v>
                </c:pt>
                <c:pt idx="24">
                  <c:v>7.2786651126578894E-2</c:v>
                </c:pt>
                <c:pt idx="25">
                  <c:v>6.480845965030646E-2</c:v>
                </c:pt>
                <c:pt idx="26">
                  <c:v>6.9636122126450539E-2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E2-4CE0-BA54-E664A46991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5773496"/>
        <c:axId val="745776776"/>
      </c:barChart>
      <c:catAx>
        <c:axId val="745773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776776"/>
        <c:crosses val="autoZero"/>
        <c:auto val="1"/>
        <c:lblAlgn val="ctr"/>
        <c:lblOffset val="100"/>
        <c:noMultiLvlLbl val="0"/>
      </c:catAx>
      <c:valAx>
        <c:axId val="745776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773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53</xdr:col>
      <xdr:colOff>447675</xdr:colOff>
      <xdr:row>1</xdr:row>
      <xdr:rowOff>709612</xdr:rowOff>
    </xdr:from>
    <xdr:to>
      <xdr:col>61</xdr:col>
      <xdr:colOff>142875</xdr:colOff>
      <xdr:row>19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65EBAC-CCA1-4FEE-84F9-CA1FFABCDA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53</xdr:col>
      <xdr:colOff>485775</xdr:colOff>
      <xdr:row>19</xdr:row>
      <xdr:rowOff>90487</xdr:rowOff>
    </xdr:from>
    <xdr:to>
      <xdr:col>61</xdr:col>
      <xdr:colOff>180975</xdr:colOff>
      <xdr:row>31</xdr:row>
      <xdr:rowOff>547687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3C7A268-5A75-46F9-A6A3-A120165B51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AD4F6A-3BE7-4D14-9A96-431AC078D629}">
  <dimension ref="A1:D20"/>
  <sheetViews>
    <sheetView zoomScale="115" zoomScaleNormal="115" workbookViewId="0">
      <selection activeCell="D16" sqref="D16"/>
    </sheetView>
  </sheetViews>
  <sheetFormatPr defaultRowHeight="15" x14ac:dyDescent="0.25"/>
  <cols>
    <col min="1" max="1" width="16.140625" customWidth="1"/>
    <col min="2" max="2" width="78.5703125" customWidth="1"/>
    <col min="3" max="3" width="28" customWidth="1"/>
    <col min="4" max="4" width="16.28515625" customWidth="1"/>
  </cols>
  <sheetData>
    <row r="1" spans="1:4" x14ac:dyDescent="0.25">
      <c r="A1" t="s">
        <v>86</v>
      </c>
    </row>
    <row r="2" spans="1:4" x14ac:dyDescent="0.25">
      <c r="B2" t="s">
        <v>137</v>
      </c>
    </row>
    <row r="3" spans="1:4" ht="45" x14ac:dyDescent="0.25">
      <c r="B3" s="5" t="s">
        <v>138</v>
      </c>
    </row>
    <row r="4" spans="1:4" x14ac:dyDescent="0.25">
      <c r="B4" t="s">
        <v>139</v>
      </c>
    </row>
    <row r="5" spans="1:4" s="17" customFormat="1" x14ac:dyDescent="0.25"/>
    <row r="8" spans="1:4" x14ac:dyDescent="0.25">
      <c r="A8" t="s">
        <v>128</v>
      </c>
    </row>
    <row r="9" spans="1:4" s="17" customFormat="1" x14ac:dyDescent="0.25">
      <c r="B9" s="17" t="s">
        <v>141</v>
      </c>
      <c r="C9" s="17" t="s">
        <v>155</v>
      </c>
    </row>
    <row r="10" spans="1:4" s="17" customFormat="1" x14ac:dyDescent="0.25">
      <c r="B10" s="17" t="s">
        <v>142</v>
      </c>
      <c r="C10" s="17" t="s">
        <v>155</v>
      </c>
    </row>
    <row r="11" spans="1:4" s="17" customFormat="1" x14ac:dyDescent="0.25">
      <c r="B11" s="17" t="s">
        <v>143</v>
      </c>
      <c r="C11" s="17" t="s">
        <v>155</v>
      </c>
    </row>
    <row r="12" spans="1:4" x14ac:dyDescent="0.25">
      <c r="B12" t="s">
        <v>134</v>
      </c>
      <c r="C12" t="s">
        <v>156</v>
      </c>
      <c r="D12" t="s">
        <v>157</v>
      </c>
    </row>
    <row r="13" spans="1:4" x14ac:dyDescent="0.25">
      <c r="B13" t="s">
        <v>133</v>
      </c>
      <c r="C13" t="s">
        <v>162</v>
      </c>
    </row>
    <row r="14" spans="1:4" x14ac:dyDescent="0.25">
      <c r="B14" t="s">
        <v>135</v>
      </c>
      <c r="C14" t="s">
        <v>155</v>
      </c>
      <c r="D14" t="s">
        <v>159</v>
      </c>
    </row>
    <row r="15" spans="1:4" x14ac:dyDescent="0.25">
      <c r="B15" t="s">
        <v>136</v>
      </c>
      <c r="C15" t="s">
        <v>155</v>
      </c>
    </row>
    <row r="16" spans="1:4" x14ac:dyDescent="0.25">
      <c r="B16" t="s">
        <v>144</v>
      </c>
      <c r="C16" t="s">
        <v>160</v>
      </c>
    </row>
    <row r="17" spans="2:3" x14ac:dyDescent="0.25">
      <c r="B17" t="s">
        <v>151</v>
      </c>
      <c r="C17" t="s">
        <v>158</v>
      </c>
    </row>
    <row r="18" spans="2:3" x14ac:dyDescent="0.25">
      <c r="B18" s="1" t="s">
        <v>153</v>
      </c>
      <c r="C18" t="s">
        <v>163</v>
      </c>
    </row>
    <row r="20" spans="2:3" x14ac:dyDescent="0.25">
      <c r="B20" s="1" t="s">
        <v>161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3ED0B-62EB-49BB-9B06-A45129D2FDC9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31E00-C66F-411F-9234-0C1615BEA1F5}">
  <dimension ref="A1:I35"/>
  <sheetViews>
    <sheetView topLeftCell="C4" workbookViewId="0">
      <selection activeCell="H25" sqref="H25:H26"/>
    </sheetView>
  </sheetViews>
  <sheetFormatPr defaultRowHeight="15" x14ac:dyDescent="0.25"/>
  <cols>
    <col min="1" max="1" width="34.28515625" style="5" customWidth="1"/>
    <col min="2" max="2" width="43" style="5" customWidth="1"/>
    <col min="3" max="3" width="28.85546875" style="11" customWidth="1"/>
    <col min="4" max="4" width="30" style="11" customWidth="1"/>
    <col min="5" max="5" width="11.140625" style="11" customWidth="1"/>
    <col min="6" max="6" width="30.42578125" style="2" customWidth="1"/>
    <col min="7" max="7" width="8.85546875" style="5" customWidth="1"/>
    <col min="8" max="8" width="118" style="5" customWidth="1"/>
    <col min="9" max="9" width="33.85546875" style="5" customWidth="1"/>
    <col min="10" max="10" width="12.5703125" style="5" customWidth="1"/>
    <col min="11" max="11" width="17.28515625" style="5" customWidth="1"/>
    <col min="12" max="14" width="9.140625" style="5"/>
    <col min="15" max="15" width="46.7109375" style="5" customWidth="1"/>
    <col min="16" max="16384" width="9.140625" style="5"/>
  </cols>
  <sheetData>
    <row r="1" spans="1:9" s="7" customFormat="1" ht="45" x14ac:dyDescent="0.25">
      <c r="C1" s="10" t="s">
        <v>55</v>
      </c>
      <c r="D1" s="10" t="s">
        <v>60</v>
      </c>
      <c r="E1" s="10" t="s">
        <v>81</v>
      </c>
      <c r="F1" s="7" t="s">
        <v>57</v>
      </c>
      <c r="H1" s="8" t="s">
        <v>97</v>
      </c>
      <c r="I1" s="8"/>
    </row>
    <row r="2" spans="1:9" x14ac:dyDescent="0.25">
      <c r="A2" s="51" t="s">
        <v>54</v>
      </c>
      <c r="B2" s="5" t="s">
        <v>88</v>
      </c>
      <c r="C2" s="44" t="s">
        <v>56</v>
      </c>
      <c r="D2" s="44" t="s">
        <v>61</v>
      </c>
      <c r="E2" s="44">
        <v>50</v>
      </c>
      <c r="F2" s="47" t="s">
        <v>58</v>
      </c>
      <c r="G2" s="9"/>
      <c r="H2" s="5" t="s">
        <v>114</v>
      </c>
    </row>
    <row r="3" spans="1:9" x14ac:dyDescent="0.25">
      <c r="A3" s="51"/>
      <c r="B3" s="5" t="s">
        <v>89</v>
      </c>
      <c r="C3" s="44"/>
      <c r="D3" s="44"/>
      <c r="E3" s="44"/>
      <c r="F3" s="47"/>
      <c r="G3" s="9"/>
    </row>
    <row r="5" spans="1:9" x14ac:dyDescent="0.25">
      <c r="A5" s="51" t="s">
        <v>130</v>
      </c>
      <c r="B5" s="5" t="s">
        <v>1</v>
      </c>
      <c r="C5" s="46" t="s">
        <v>59</v>
      </c>
      <c r="D5" s="44" t="s">
        <v>62</v>
      </c>
      <c r="E5" s="44">
        <v>1.5</v>
      </c>
      <c r="F5" s="47" t="s">
        <v>63</v>
      </c>
      <c r="G5" s="9"/>
      <c r="H5" s="5" t="s">
        <v>115</v>
      </c>
    </row>
    <row r="6" spans="1:9" x14ac:dyDescent="0.25">
      <c r="A6" s="51"/>
      <c r="B6" s="5" t="s">
        <v>2</v>
      </c>
      <c r="C6" s="46"/>
      <c r="D6" s="44"/>
      <c r="E6" s="44"/>
      <c r="F6" s="47"/>
      <c r="G6" s="9"/>
    </row>
    <row r="7" spans="1:9" x14ac:dyDescent="0.25">
      <c r="A7" s="6"/>
    </row>
    <row r="8" spans="1:9" s="9" customFormat="1" x14ac:dyDescent="0.25">
      <c r="A8" s="50" t="s">
        <v>49</v>
      </c>
      <c r="B8" s="9" t="s">
        <v>3</v>
      </c>
      <c r="C8" s="45" t="s">
        <v>64</v>
      </c>
      <c r="D8" s="45" t="s">
        <v>65</v>
      </c>
      <c r="E8" s="45">
        <v>15</v>
      </c>
      <c r="F8" s="45" t="s">
        <v>66</v>
      </c>
      <c r="H8" s="9" t="s">
        <v>116</v>
      </c>
    </row>
    <row r="9" spans="1:9" ht="30" x14ac:dyDescent="0.25">
      <c r="A9" s="50"/>
      <c r="B9" s="5" t="s">
        <v>4</v>
      </c>
      <c r="C9" s="45"/>
      <c r="D9" s="45"/>
      <c r="E9" s="45"/>
      <c r="F9" s="45"/>
      <c r="G9" s="9"/>
    </row>
    <row r="10" spans="1:9" x14ac:dyDescent="0.25">
      <c r="A10" s="6"/>
      <c r="F10" s="11"/>
    </row>
    <row r="11" spans="1:9" x14ac:dyDescent="0.25">
      <c r="A11" s="51" t="s">
        <v>50</v>
      </c>
      <c r="B11" s="5" t="s">
        <v>5</v>
      </c>
      <c r="C11" s="44" t="s">
        <v>67</v>
      </c>
      <c r="D11" s="44" t="s">
        <v>68</v>
      </c>
      <c r="E11" s="44">
        <v>2</v>
      </c>
      <c r="F11" s="44">
        <v>2</v>
      </c>
      <c r="G11" s="9"/>
    </row>
    <row r="12" spans="1:9" x14ac:dyDescent="0.25">
      <c r="A12" s="51"/>
      <c r="B12" s="5" t="s">
        <v>6</v>
      </c>
      <c r="C12" s="44"/>
      <c r="D12" s="44"/>
      <c r="E12" s="44"/>
      <c r="F12" s="44"/>
    </row>
    <row r="13" spans="1:9" x14ac:dyDescent="0.25">
      <c r="A13" s="6"/>
      <c r="F13" s="11"/>
    </row>
    <row r="14" spans="1:9" s="9" customFormat="1" ht="90" hidden="1" x14ac:dyDescent="0.25">
      <c r="A14" s="50" t="s">
        <v>131</v>
      </c>
      <c r="B14" s="9" t="s">
        <v>129</v>
      </c>
      <c r="C14" s="40" t="s">
        <v>120</v>
      </c>
      <c r="D14" s="12" t="s">
        <v>78</v>
      </c>
      <c r="E14" s="12">
        <v>0.8</v>
      </c>
      <c r="F14" s="12">
        <v>42</v>
      </c>
      <c r="H14" s="9" t="s">
        <v>121</v>
      </c>
      <c r="I14" s="9" t="s">
        <v>118</v>
      </c>
    </row>
    <row r="15" spans="1:9" x14ac:dyDescent="0.25">
      <c r="A15" s="50"/>
      <c r="B15" s="5" t="s">
        <v>8</v>
      </c>
      <c r="C15" s="11" t="s">
        <v>69</v>
      </c>
      <c r="D15" s="11" t="s">
        <v>70</v>
      </c>
      <c r="E15" s="11">
        <v>1.5</v>
      </c>
      <c r="F15" s="11">
        <v>1</v>
      </c>
      <c r="G15" s="9"/>
      <c r="H15" s="48" t="s">
        <v>164</v>
      </c>
    </row>
    <row r="16" spans="1:9" x14ac:dyDescent="0.25">
      <c r="A16" s="50"/>
      <c r="B16" s="5" t="s">
        <v>9</v>
      </c>
      <c r="C16" s="11" t="s">
        <v>71</v>
      </c>
      <c r="D16" s="11" t="s">
        <v>70</v>
      </c>
      <c r="E16" s="11">
        <v>1.5</v>
      </c>
      <c r="F16" s="11">
        <v>1</v>
      </c>
      <c r="G16" s="9"/>
      <c r="H16" s="48"/>
    </row>
    <row r="17" spans="1:8" s="9" customFormat="1" x14ac:dyDescent="0.25">
      <c r="A17" s="50"/>
      <c r="B17" s="9" t="s">
        <v>10</v>
      </c>
      <c r="C17" s="12" t="s">
        <v>72</v>
      </c>
      <c r="D17" s="12" t="s">
        <v>70</v>
      </c>
      <c r="E17" s="12">
        <v>4.5</v>
      </c>
      <c r="F17" s="12">
        <v>3</v>
      </c>
      <c r="H17" s="48"/>
    </row>
    <row r="18" spans="1:8" x14ac:dyDescent="0.25">
      <c r="A18" s="50"/>
      <c r="B18" s="5" t="s">
        <v>11</v>
      </c>
      <c r="C18" s="11" t="s">
        <v>73</v>
      </c>
      <c r="D18" s="11" t="s">
        <v>70</v>
      </c>
      <c r="E18" s="11">
        <v>1.5</v>
      </c>
      <c r="F18" s="11">
        <v>1</v>
      </c>
      <c r="G18" s="9"/>
      <c r="H18" s="48"/>
    </row>
    <row r="19" spans="1:8" x14ac:dyDescent="0.25">
      <c r="A19" s="50"/>
      <c r="B19" s="5" t="s">
        <v>12</v>
      </c>
      <c r="C19" s="11" t="s">
        <v>74</v>
      </c>
      <c r="D19" s="11" t="s">
        <v>70</v>
      </c>
      <c r="E19" s="11">
        <v>3.6</v>
      </c>
      <c r="F19" s="11">
        <v>3</v>
      </c>
      <c r="G19" s="9"/>
      <c r="H19" s="48"/>
    </row>
    <row r="20" spans="1:8" x14ac:dyDescent="0.25">
      <c r="A20" s="50"/>
      <c r="B20" s="5" t="s">
        <v>13</v>
      </c>
      <c r="C20" s="11" t="s">
        <v>75</v>
      </c>
      <c r="D20" s="11" t="s">
        <v>70</v>
      </c>
      <c r="E20" s="11">
        <v>2.6</v>
      </c>
      <c r="F20" s="11">
        <v>2</v>
      </c>
      <c r="G20" s="9"/>
      <c r="H20" s="48"/>
    </row>
    <row r="21" spans="1:8" x14ac:dyDescent="0.25">
      <c r="A21" s="50"/>
      <c r="B21" s="5" t="s">
        <v>14</v>
      </c>
      <c r="C21" s="11" t="s">
        <v>76</v>
      </c>
      <c r="D21" s="11" t="s">
        <v>70</v>
      </c>
      <c r="E21" s="11">
        <v>1.5</v>
      </c>
      <c r="F21" s="11">
        <v>1</v>
      </c>
      <c r="G21" s="9"/>
      <c r="H21" s="48"/>
    </row>
    <row r="22" spans="1:8" x14ac:dyDescent="0.25">
      <c r="A22" s="50"/>
      <c r="B22" s="5" t="s">
        <v>15</v>
      </c>
      <c r="C22" s="11" t="s">
        <v>77</v>
      </c>
      <c r="D22" s="11" t="s">
        <v>70</v>
      </c>
      <c r="E22" s="11">
        <v>1.5</v>
      </c>
      <c r="F22" s="11">
        <v>1</v>
      </c>
      <c r="G22" s="9"/>
      <c r="H22" s="48"/>
    </row>
    <row r="23" spans="1:8" x14ac:dyDescent="0.25">
      <c r="A23" s="6"/>
      <c r="F23" s="11"/>
    </row>
    <row r="24" spans="1:8" ht="30" x14ac:dyDescent="0.25">
      <c r="A24" s="51" t="s">
        <v>52</v>
      </c>
      <c r="B24" s="5" t="s">
        <v>16</v>
      </c>
      <c r="C24" s="11" t="s">
        <v>79</v>
      </c>
      <c r="D24" s="11" t="s">
        <v>70</v>
      </c>
      <c r="E24" s="11">
        <v>1.5</v>
      </c>
      <c r="F24" s="11">
        <v>1</v>
      </c>
      <c r="G24" s="9"/>
      <c r="H24" s="5" t="s">
        <v>165</v>
      </c>
    </row>
    <row r="25" spans="1:8" s="9" customFormat="1" x14ac:dyDescent="0.25">
      <c r="A25" s="51"/>
      <c r="B25" s="9" t="s">
        <v>17</v>
      </c>
      <c r="C25" s="46" t="s">
        <v>87</v>
      </c>
      <c r="D25" s="44" t="s">
        <v>70</v>
      </c>
      <c r="E25" s="45">
        <v>6</v>
      </c>
      <c r="F25" s="45">
        <v>4</v>
      </c>
      <c r="H25" s="49" t="s">
        <v>166</v>
      </c>
    </row>
    <row r="26" spans="1:8" s="9" customFormat="1" x14ac:dyDescent="0.25">
      <c r="A26" s="51"/>
      <c r="B26" s="9" t="s">
        <v>18</v>
      </c>
      <c r="C26" s="46"/>
      <c r="D26" s="44"/>
      <c r="E26" s="45"/>
      <c r="F26" s="45"/>
      <c r="H26" s="49"/>
    </row>
    <row r="27" spans="1:8" s="9" customFormat="1" x14ac:dyDescent="0.25">
      <c r="A27" s="51"/>
      <c r="B27" s="9" t="s">
        <v>19</v>
      </c>
      <c r="C27" s="45" t="s">
        <v>80</v>
      </c>
      <c r="D27" s="45" t="s">
        <v>70</v>
      </c>
      <c r="E27" s="45">
        <v>6</v>
      </c>
      <c r="F27" s="45">
        <v>25</v>
      </c>
      <c r="G27" s="13"/>
    </row>
    <row r="28" spans="1:8" x14ac:dyDescent="0.25">
      <c r="A28" s="51"/>
      <c r="B28" s="5" t="s">
        <v>20</v>
      </c>
      <c r="C28" s="45"/>
      <c r="D28" s="45"/>
      <c r="E28" s="45"/>
      <c r="F28" s="45"/>
      <c r="G28" s="14"/>
    </row>
    <row r="29" spans="1:8" x14ac:dyDescent="0.25">
      <c r="A29" s="51"/>
      <c r="B29" s="5" t="s">
        <v>21</v>
      </c>
      <c r="C29" s="45"/>
      <c r="D29" s="45"/>
      <c r="E29" s="45"/>
      <c r="F29" s="45"/>
      <c r="G29" s="14"/>
    </row>
    <row r="30" spans="1:8" x14ac:dyDescent="0.25">
      <c r="A30" s="51"/>
      <c r="B30" s="5" t="s">
        <v>22</v>
      </c>
      <c r="C30" s="45"/>
      <c r="D30" s="45"/>
      <c r="E30" s="45"/>
      <c r="F30" s="45"/>
      <c r="G30" s="14"/>
    </row>
    <row r="31" spans="1:8" x14ac:dyDescent="0.25">
      <c r="A31" s="6"/>
      <c r="F31" s="11"/>
    </row>
    <row r="32" spans="1:8" s="9" customFormat="1" x14ac:dyDescent="0.25">
      <c r="A32" s="50" t="s">
        <v>53</v>
      </c>
      <c r="B32" s="9" t="s">
        <v>23</v>
      </c>
      <c r="C32" s="12" t="s">
        <v>83</v>
      </c>
      <c r="D32" s="12" t="s">
        <v>82</v>
      </c>
      <c r="E32" s="12">
        <v>10</v>
      </c>
      <c r="F32" s="12">
        <v>1</v>
      </c>
      <c r="H32" s="9" t="s">
        <v>117</v>
      </c>
    </row>
    <row r="33" spans="1:7" x14ac:dyDescent="0.25">
      <c r="A33" s="50"/>
      <c r="B33" s="5" t="s">
        <v>24</v>
      </c>
      <c r="C33" s="45" t="s">
        <v>85</v>
      </c>
      <c r="D33" s="45" t="s">
        <v>84</v>
      </c>
      <c r="E33" s="45">
        <v>1</v>
      </c>
      <c r="F33" s="45">
        <v>12</v>
      </c>
      <c r="G33" s="9"/>
    </row>
    <row r="34" spans="1:7" s="9" customFormat="1" x14ac:dyDescent="0.25">
      <c r="A34" s="50"/>
      <c r="B34" s="9" t="s">
        <v>25</v>
      </c>
      <c r="C34" s="45"/>
      <c r="D34" s="45"/>
      <c r="E34" s="45"/>
      <c r="F34" s="45"/>
    </row>
    <row r="35" spans="1:7" x14ac:dyDescent="0.25">
      <c r="A35" s="50"/>
      <c r="B35" s="5" t="s">
        <v>26</v>
      </c>
      <c r="C35" s="45"/>
      <c r="D35" s="45"/>
      <c r="E35" s="45"/>
      <c r="F35" s="45"/>
      <c r="G35" s="9"/>
    </row>
  </sheetData>
  <mergeCells count="37">
    <mergeCell ref="H15:H22"/>
    <mergeCell ref="H25:H26"/>
    <mergeCell ref="A32:A35"/>
    <mergeCell ref="A2:A3"/>
    <mergeCell ref="A5:A6"/>
    <mergeCell ref="A8:A9"/>
    <mergeCell ref="A11:A12"/>
    <mergeCell ref="A14:A22"/>
    <mergeCell ref="A24:A30"/>
    <mergeCell ref="C2:C3"/>
    <mergeCell ref="E2:E3"/>
    <mergeCell ref="F2:F3"/>
    <mergeCell ref="C5:C6"/>
    <mergeCell ref="E5:E6"/>
    <mergeCell ref="D2:D3"/>
    <mergeCell ref="D5:D6"/>
    <mergeCell ref="F5:F6"/>
    <mergeCell ref="C8:C9"/>
    <mergeCell ref="D8:D9"/>
    <mergeCell ref="E8:E9"/>
    <mergeCell ref="F8:F9"/>
    <mergeCell ref="E11:E12"/>
    <mergeCell ref="C11:C12"/>
    <mergeCell ref="D11:D12"/>
    <mergeCell ref="F11:F12"/>
    <mergeCell ref="C33:C35"/>
    <mergeCell ref="D33:D35"/>
    <mergeCell ref="E33:E35"/>
    <mergeCell ref="F33:F35"/>
    <mergeCell ref="C25:C26"/>
    <mergeCell ref="D25:D26"/>
    <mergeCell ref="E25:E26"/>
    <mergeCell ref="F25:F26"/>
    <mergeCell ref="C27:C30"/>
    <mergeCell ref="D27:D30"/>
    <mergeCell ref="E27:E30"/>
    <mergeCell ref="F27:F30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6243FB-CE3B-404C-A5BA-D6348E33EB3B}">
  <dimension ref="A1:CF54"/>
  <sheetViews>
    <sheetView workbookViewId="0">
      <selection activeCell="C20" sqref="C20"/>
    </sheetView>
  </sheetViews>
  <sheetFormatPr defaultRowHeight="15" x14ac:dyDescent="0.25"/>
  <cols>
    <col min="1" max="1" width="16" style="17" customWidth="1"/>
    <col min="2" max="2" width="45.5703125" customWidth="1"/>
    <col min="3" max="3" width="12.140625" customWidth="1"/>
    <col min="4" max="12" width="8.42578125" hidden="1" customWidth="1"/>
    <col min="13" max="13" width="9.140625" customWidth="1"/>
    <col min="14" max="14" width="8.85546875" customWidth="1"/>
    <col min="15" max="15" width="8.42578125" customWidth="1"/>
    <col min="16" max="16" width="10.85546875" customWidth="1"/>
    <col min="17" max="17" width="9.140625" hidden="1" customWidth="1"/>
    <col min="18" max="18" width="7.28515625" hidden="1" customWidth="1"/>
    <col min="19" max="19" width="11.28515625" hidden="1" customWidth="1"/>
    <col min="20" max="20" width="10.140625" hidden="1" customWidth="1"/>
    <col min="21" max="25" width="9.140625" hidden="1" customWidth="1"/>
    <col min="28" max="28" width="6.5703125" customWidth="1"/>
    <col min="29" max="29" width="10.5703125" customWidth="1"/>
    <col min="30" max="30" width="5.5703125" customWidth="1"/>
    <col min="31" max="31" width="9.140625" customWidth="1"/>
    <col min="32" max="40" width="9.140625" hidden="1" customWidth="1"/>
    <col min="43" max="43" width="7.28515625" customWidth="1"/>
    <col min="45" max="45" width="6.5703125" customWidth="1"/>
    <col min="46" max="46" width="9.140625" customWidth="1"/>
    <col min="47" max="55" width="9.140625" hidden="1" customWidth="1"/>
    <col min="57" max="57" width="11.85546875" customWidth="1"/>
    <col min="58" max="58" width="6.85546875" customWidth="1"/>
    <col min="59" max="59" width="8.140625" customWidth="1"/>
    <col min="60" max="60" width="7.140625" customWidth="1"/>
    <col min="62" max="80" width="9.140625" hidden="1" customWidth="1"/>
  </cols>
  <sheetData>
    <row r="1" spans="1:84" s="18" customFormat="1" x14ac:dyDescent="0.25">
      <c r="C1" s="52" t="s">
        <v>98</v>
      </c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P1" s="52" t="s">
        <v>98</v>
      </c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E1" s="52" t="s">
        <v>98</v>
      </c>
      <c r="AF1" s="52"/>
      <c r="AG1" s="52"/>
      <c r="AH1" s="52"/>
      <c r="AI1" s="52"/>
      <c r="AJ1" s="52"/>
      <c r="AK1" s="52"/>
      <c r="AL1" s="52"/>
      <c r="AM1" s="52"/>
      <c r="AN1" s="52"/>
      <c r="AO1" s="52"/>
      <c r="AP1" s="52"/>
      <c r="AQ1" s="35"/>
      <c r="AR1" s="35"/>
      <c r="AS1" s="35"/>
      <c r="AT1" s="52" t="s">
        <v>98</v>
      </c>
      <c r="AU1" s="52"/>
      <c r="AV1" s="52"/>
      <c r="AW1" s="52"/>
      <c r="AX1" s="52"/>
      <c r="AY1" s="52"/>
      <c r="AZ1" s="52"/>
      <c r="BA1" s="52"/>
      <c r="BB1" s="52"/>
      <c r="BC1" s="52"/>
      <c r="BD1" s="52"/>
      <c r="BE1" s="52"/>
      <c r="BF1" s="35"/>
      <c r="BG1" s="35"/>
    </row>
    <row r="2" spans="1:84" s="15" customFormat="1" ht="45.75" thickBot="1" x14ac:dyDescent="0.3">
      <c r="A2" s="16"/>
      <c r="M2" s="15" t="s">
        <v>92</v>
      </c>
      <c r="N2" s="15" t="s">
        <v>27</v>
      </c>
      <c r="Z2" s="15" t="s">
        <v>92</v>
      </c>
      <c r="AA2" s="15" t="s">
        <v>27</v>
      </c>
      <c r="AC2" s="15" t="s">
        <v>93</v>
      </c>
      <c r="AO2" s="15" t="s">
        <v>92</v>
      </c>
      <c r="AP2" s="15" t="s">
        <v>27</v>
      </c>
      <c r="AR2" s="15" t="s">
        <v>108</v>
      </c>
      <c r="BD2" s="15" t="s">
        <v>92</v>
      </c>
      <c r="BE2" s="15" t="s">
        <v>27</v>
      </c>
      <c r="BG2" s="15" t="s">
        <v>111</v>
      </c>
      <c r="CC2" s="15" t="s">
        <v>92</v>
      </c>
      <c r="CD2" s="15" t="s">
        <v>27</v>
      </c>
      <c r="CF2" s="15" t="s">
        <v>112</v>
      </c>
    </row>
    <row r="3" spans="1:84" x14ac:dyDescent="0.25">
      <c r="A3" s="52" t="s">
        <v>145</v>
      </c>
      <c r="B3" t="s">
        <v>88</v>
      </c>
      <c r="C3" s="25">
        <v>5293.33</v>
      </c>
      <c r="D3" s="26">
        <v>5265.75</v>
      </c>
      <c r="E3" s="26">
        <v>5204.84</v>
      </c>
      <c r="F3" s="26">
        <v>5197.41</v>
      </c>
      <c r="G3" s="26">
        <v>5238.6400000000003</v>
      </c>
      <c r="H3" s="26">
        <v>5239.3</v>
      </c>
      <c r="I3" s="26">
        <v>5212.2700000000004</v>
      </c>
      <c r="J3" s="26">
        <v>5233.34</v>
      </c>
      <c r="K3" s="26">
        <v>5194.1400000000003</v>
      </c>
      <c r="L3" s="26">
        <v>5205.2700000000004</v>
      </c>
      <c r="M3" s="26">
        <f>AVERAGE(C3:L3)</f>
        <v>5228.429000000001</v>
      </c>
      <c r="N3" s="27">
        <f t="shared" ref="N3:N30" si="0">STDEV(C3:L3)/AVERAGE(C3:L3)</f>
        <v>6.1625321023560204E-3</v>
      </c>
      <c r="P3" s="25">
        <v>5288.06</v>
      </c>
      <c r="Q3" s="26">
        <v>5266.83</v>
      </c>
      <c r="R3" s="26">
        <v>5200.03</v>
      </c>
      <c r="S3" s="26">
        <v>5213.57</v>
      </c>
      <c r="T3" s="26">
        <v>5218.05</v>
      </c>
      <c r="U3" s="26">
        <v>5208.91</v>
      </c>
      <c r="V3" s="26">
        <v>5081.01</v>
      </c>
      <c r="W3" s="26">
        <v>4719.41</v>
      </c>
      <c r="X3" s="26">
        <v>5218.79</v>
      </c>
      <c r="Y3" s="26">
        <v>5208.2</v>
      </c>
      <c r="Z3" s="26">
        <f>AVERAGE(P3:Y3)</f>
        <v>5162.2859999999991</v>
      </c>
      <c r="AA3" s="27">
        <f>STDEV(P3:Y3)/AVERAGE(L3:P3)</f>
        <v>4.1903481694265041E-2</v>
      </c>
      <c r="AC3">
        <f>Z3/M3</f>
        <v>0.98734935484444719</v>
      </c>
      <c r="AE3" s="28">
        <v>5138.03</v>
      </c>
      <c r="AF3" s="29">
        <v>5061.67</v>
      </c>
      <c r="AG3" s="29">
        <v>5043.18</v>
      </c>
      <c r="AH3" s="29">
        <v>5086.07</v>
      </c>
      <c r="AI3" s="29">
        <v>4825.83</v>
      </c>
      <c r="AJ3" s="29">
        <v>4700.1899999999996</v>
      </c>
      <c r="AK3" s="29">
        <v>4729.95</v>
      </c>
      <c r="AL3" s="29">
        <v>5099.8100000000004</v>
      </c>
      <c r="AM3" s="29">
        <v>5126.1400000000003</v>
      </c>
      <c r="AN3" s="29">
        <v>5138.29</v>
      </c>
      <c r="AO3" s="29">
        <f>AVERAGE(AE3:AN3)</f>
        <v>4994.9159999999993</v>
      </c>
      <c r="AP3" s="32">
        <f>STDEV(AE3:AN3)/AVERAGE(AE3:AN3)</f>
        <v>3.4677253862094255E-2</v>
      </c>
      <c r="AQ3" s="30"/>
      <c r="AR3" s="30">
        <f>AO3/M3</f>
        <v>0.95533782709873238</v>
      </c>
      <c r="AS3" s="30"/>
      <c r="AT3" s="28">
        <v>5234.66</v>
      </c>
      <c r="AU3" s="29">
        <v>5263.68</v>
      </c>
      <c r="AV3" s="29">
        <v>5222.8599999999997</v>
      </c>
      <c r="AW3" s="29">
        <v>5152.28</v>
      </c>
      <c r="AX3" s="29">
        <v>5199.55</v>
      </c>
      <c r="AY3" s="29">
        <v>5209.2700000000004</v>
      </c>
      <c r="AZ3" s="29">
        <v>5070.8</v>
      </c>
      <c r="BA3" s="29">
        <v>5123.75</v>
      </c>
      <c r="BB3" s="29">
        <v>5043.7299999999996</v>
      </c>
      <c r="BC3" s="29">
        <v>5266.4</v>
      </c>
      <c r="BD3" s="26">
        <f>AVERAGE(AT3:BC3)</f>
        <v>5178.6980000000003</v>
      </c>
      <c r="BE3" s="27">
        <f>STDEV(AT3:BC3)/AVERAGE(AT3:BC3)</f>
        <v>1.5087067661684673E-2</v>
      </c>
      <c r="BF3" s="21"/>
      <c r="BG3" s="21">
        <f>BD3/AO3</f>
        <v>1.0367938119479889</v>
      </c>
      <c r="BI3" s="25">
        <v>5229.29</v>
      </c>
      <c r="BJ3" s="26">
        <v>5231.58</v>
      </c>
      <c r="BK3" s="26">
        <v>5212.5600000000004</v>
      </c>
      <c r="BL3" s="26">
        <v>5275.11</v>
      </c>
      <c r="BM3" s="26">
        <v>5220.0200000000004</v>
      </c>
      <c r="BN3" s="26">
        <v>5213.38</v>
      </c>
      <c r="BO3" s="26">
        <v>5235.7700000000004</v>
      </c>
      <c r="BP3" s="26">
        <v>5209.2700000000004</v>
      </c>
      <c r="BQ3" s="26">
        <v>5204.08</v>
      </c>
      <c r="BR3" s="26">
        <v>5182.4799999999996</v>
      </c>
      <c r="BS3" s="26">
        <v>5223.09</v>
      </c>
      <c r="BT3" s="26">
        <v>5223.2</v>
      </c>
      <c r="BU3" s="26">
        <v>5212.32</v>
      </c>
      <c r="BV3" s="26">
        <v>5223.25</v>
      </c>
      <c r="BW3" s="26">
        <v>5225.6000000000004</v>
      </c>
      <c r="BX3" s="26">
        <v>5674.76</v>
      </c>
      <c r="BY3" s="26">
        <v>5310.02</v>
      </c>
      <c r="BZ3" s="26">
        <v>5187.07</v>
      </c>
      <c r="CA3" s="26">
        <v>5212.46</v>
      </c>
      <c r="CB3" s="26">
        <v>4699.49</v>
      </c>
      <c r="CC3" s="26">
        <f>AVERAGE(BI3:CB3)</f>
        <v>5220.2400000000007</v>
      </c>
      <c r="CD3" s="27">
        <f>STDEV(BI3:CB3)/AVERAGE(BI3:CB3)</f>
        <v>3.0841005706767902E-2</v>
      </c>
      <c r="CF3">
        <f>CC3/BD3</f>
        <v>1.0080217073866831</v>
      </c>
    </row>
    <row r="4" spans="1:84" x14ac:dyDescent="0.25">
      <c r="A4" s="52"/>
      <c r="B4" t="s">
        <v>89</v>
      </c>
      <c r="C4" s="20">
        <v>3974.9</v>
      </c>
      <c r="D4" s="21">
        <v>3975.36</v>
      </c>
      <c r="E4" s="21">
        <v>3974.98</v>
      </c>
      <c r="F4" s="21">
        <v>3974.64</v>
      </c>
      <c r="G4" s="21">
        <v>3977.93</v>
      </c>
      <c r="H4" s="21">
        <v>3977.71</v>
      </c>
      <c r="I4" s="21">
        <v>3977.66</v>
      </c>
      <c r="J4" s="21">
        <v>3976.75</v>
      </c>
      <c r="K4" s="21">
        <v>3977.36</v>
      </c>
      <c r="L4" s="21">
        <v>3977.44</v>
      </c>
      <c r="M4" s="21">
        <f>AVERAGE(C4:L4)</f>
        <v>3976.4729999999995</v>
      </c>
      <c r="N4" s="22">
        <f t="shared" si="0"/>
        <v>3.3700508517848826E-4</v>
      </c>
      <c r="P4" s="20">
        <v>3978.46</v>
      </c>
      <c r="Q4" s="21">
        <v>3978.26</v>
      </c>
      <c r="R4" s="21">
        <v>3979.04</v>
      </c>
      <c r="S4" s="21">
        <v>3980.03</v>
      </c>
      <c r="T4" s="21">
        <v>3979.32</v>
      </c>
      <c r="U4" s="21">
        <v>3976.44</v>
      </c>
      <c r="V4" s="21">
        <v>3979.32</v>
      </c>
      <c r="W4" s="21">
        <v>3978.7</v>
      </c>
      <c r="X4" s="21">
        <v>3980.75</v>
      </c>
      <c r="Y4" s="21">
        <v>3979.84</v>
      </c>
      <c r="Z4" s="21">
        <f t="shared" ref="Z4:Z30" si="1">AVERAGE(P4:Y4)</f>
        <v>3979.0160000000005</v>
      </c>
      <c r="AA4" s="22">
        <f t="shared" ref="AA4:AA30" si="2">STDEV(P4:Y4)/AVERAGE(L4:P4)</f>
        <v>3.9531057732329112E-4</v>
      </c>
      <c r="AC4">
        <f t="shared" ref="AC4:AC30" si="3">Z4/M4</f>
        <v>1.0006395114464504</v>
      </c>
      <c r="AE4" s="23">
        <v>3978.22</v>
      </c>
      <c r="AF4" s="30">
        <v>3975.23</v>
      </c>
      <c r="AG4" s="30">
        <v>3976.54</v>
      </c>
      <c r="AH4" s="30">
        <v>3977.6</v>
      </c>
      <c r="AI4" s="30">
        <v>3976.98</v>
      </c>
      <c r="AJ4" s="30">
        <v>3867.66</v>
      </c>
      <c r="AK4" s="30">
        <v>3888.64</v>
      </c>
      <c r="AL4" s="30">
        <v>3977.6</v>
      </c>
      <c r="AM4" s="30">
        <v>3990.85</v>
      </c>
      <c r="AN4" s="30">
        <v>4009.36</v>
      </c>
      <c r="AO4" s="30">
        <f t="shared" ref="AO4:AO30" si="4">AVERAGE(AE4:AN4)</f>
        <v>3961.8679999999999</v>
      </c>
      <c r="AP4" s="24">
        <f t="shared" ref="AP4:AP30" si="5">STDEV(AE4:AN4)/AVERAGE(AE4:AN4)</f>
        <v>1.1510723509119454E-2</v>
      </c>
      <c r="AQ4" s="30"/>
      <c r="AR4" s="30">
        <f t="shared" ref="AR4:AR30" si="6">AO4/M4</f>
        <v>0.99632714719803217</v>
      </c>
      <c r="AS4" s="30"/>
      <c r="AT4" s="23">
        <v>3978.22</v>
      </c>
      <c r="AU4" s="30">
        <v>3977.54</v>
      </c>
      <c r="AV4" s="30">
        <v>3979.6</v>
      </c>
      <c r="AW4" s="30">
        <v>3976.68</v>
      </c>
      <c r="AX4" s="30">
        <v>3977.17</v>
      </c>
      <c r="AY4" s="30">
        <v>3978.47</v>
      </c>
      <c r="AZ4" s="30">
        <v>3977.97</v>
      </c>
      <c r="BA4" s="30">
        <v>3977.08</v>
      </c>
      <c r="BB4" s="30">
        <v>3978.06</v>
      </c>
      <c r="BC4" s="30">
        <v>3976.44</v>
      </c>
      <c r="BD4" s="21">
        <f t="shared" ref="BD4:BD30" si="7">AVERAGE(AT4:BC4)</f>
        <v>3977.7230000000004</v>
      </c>
      <c r="BE4" s="22">
        <f t="shared" ref="BE4:BE30" si="8">STDEV(AT4:BC4)/AVERAGE(AT4:BC4)</f>
        <v>2.3686536573779297E-4</v>
      </c>
      <c r="BF4" s="21"/>
      <c r="BG4" s="21">
        <f t="shared" ref="BG4:BG30" si="9">BD4/AO4</f>
        <v>1.0040019001137848</v>
      </c>
      <c r="BI4" s="20">
        <v>3979.14</v>
      </c>
      <c r="BJ4" s="21">
        <v>3979.31</v>
      </c>
      <c r="BK4" s="21">
        <v>3981.17</v>
      </c>
      <c r="BL4" s="21">
        <v>3979.01</v>
      </c>
      <c r="BM4" s="21">
        <v>3978.7</v>
      </c>
      <c r="BN4" s="21">
        <v>3978.38</v>
      </c>
      <c r="BO4" s="21">
        <v>3990.45</v>
      </c>
      <c r="BP4" s="21">
        <v>3980.54</v>
      </c>
      <c r="BQ4" s="21">
        <v>3981.8</v>
      </c>
      <c r="BR4" s="21">
        <v>3981.28</v>
      </c>
      <c r="BS4" s="21">
        <v>3979.62</v>
      </c>
      <c r="BT4" s="21">
        <v>4012.87</v>
      </c>
      <c r="BU4" s="21">
        <v>3982.03</v>
      </c>
      <c r="BV4" s="21">
        <v>3980.59</v>
      </c>
      <c r="BW4" s="21">
        <v>3977.9</v>
      </c>
      <c r="BX4" s="21">
        <v>3979.98</v>
      </c>
      <c r="BY4" s="21">
        <v>3980.24</v>
      </c>
      <c r="BZ4" s="21">
        <v>3987.41</v>
      </c>
      <c r="CA4" s="21">
        <v>3981.99</v>
      </c>
      <c r="CB4" s="21">
        <v>3955.86</v>
      </c>
      <c r="CC4" s="21">
        <f t="shared" ref="CC4:CC30" si="10">AVERAGE(BI4:CB4)</f>
        <v>3981.413500000001</v>
      </c>
      <c r="CD4" s="22">
        <f t="shared" ref="CD4:CD30" si="11">STDEV(BI4:CB4)/AVERAGE(BI4:CB4)</f>
        <v>2.4537758199855565E-3</v>
      </c>
      <c r="CF4">
        <f t="shared" ref="CF4:CF30" si="12">CC4/BD4</f>
        <v>1.0009277921061874</v>
      </c>
    </row>
    <row r="5" spans="1:84" x14ac:dyDescent="0.25">
      <c r="A5" s="52" t="s">
        <v>146</v>
      </c>
      <c r="B5" s="1" t="s">
        <v>1</v>
      </c>
      <c r="C5" s="38">
        <v>20.868200000000002</v>
      </c>
      <c r="D5" s="30">
        <v>14.7173</v>
      </c>
      <c r="E5" s="30">
        <v>16.476600000000001</v>
      </c>
      <c r="F5" s="30">
        <v>16.457999999999998</v>
      </c>
      <c r="G5" s="30">
        <v>14.765599999999999</v>
      </c>
      <c r="H5" s="30">
        <v>14.7964</v>
      </c>
      <c r="I5" s="30">
        <v>16.458500000000001</v>
      </c>
      <c r="J5" s="30">
        <v>16.292999999999999</v>
      </c>
      <c r="K5" s="30">
        <v>16.003900000000002</v>
      </c>
      <c r="L5" s="30">
        <v>14.8215</v>
      </c>
      <c r="M5" s="21">
        <f t="shared" ref="M5:M30" si="13">AVERAGE(C5:L5)</f>
        <v>16.165900000000001</v>
      </c>
      <c r="N5" s="24">
        <f t="shared" si="0"/>
        <v>0.11324559048080968</v>
      </c>
      <c r="P5" s="23">
        <v>16.925000000000001</v>
      </c>
      <c r="Q5" s="30">
        <v>15.5474</v>
      </c>
      <c r="R5" s="30">
        <v>15.556900000000001</v>
      </c>
      <c r="S5" s="30">
        <v>14.6509</v>
      </c>
      <c r="T5" s="30">
        <v>16.630600000000001</v>
      </c>
      <c r="U5" s="30">
        <v>20.7639</v>
      </c>
      <c r="V5" s="30">
        <v>16.386700000000001</v>
      </c>
      <c r="W5" s="30">
        <v>15.5618</v>
      </c>
      <c r="X5" s="30">
        <v>16.922899999999998</v>
      </c>
      <c r="Y5" s="30">
        <v>15.998799999999999</v>
      </c>
      <c r="Z5" s="21">
        <f t="shared" si="1"/>
        <v>16.494489999999999</v>
      </c>
      <c r="AA5" s="24">
        <f t="shared" si="2"/>
        <v>0.13858515004775801</v>
      </c>
      <c r="AC5">
        <f t="shared" si="3"/>
        <v>1.0203261185581995</v>
      </c>
      <c r="AE5" s="23">
        <v>16.016400000000001</v>
      </c>
      <c r="AF5" s="30">
        <v>15.8337</v>
      </c>
      <c r="AG5" s="30">
        <v>15.4307</v>
      </c>
      <c r="AH5" s="30">
        <v>15.329800000000001</v>
      </c>
      <c r="AI5" s="30">
        <v>15.2578</v>
      </c>
      <c r="AJ5" s="30">
        <v>15.093299999999999</v>
      </c>
      <c r="AK5" s="30">
        <v>16.0046</v>
      </c>
      <c r="AL5" s="30">
        <v>15.135</v>
      </c>
      <c r="AM5" s="30">
        <v>15.088100000000001</v>
      </c>
      <c r="AN5" s="30">
        <v>15.5654</v>
      </c>
      <c r="AO5" s="30">
        <f t="shared" si="4"/>
        <v>15.475480000000001</v>
      </c>
      <c r="AP5" s="24">
        <f t="shared" si="5"/>
        <v>2.3512888015724792E-2</v>
      </c>
      <c r="AQ5" s="30"/>
      <c r="AR5" s="30">
        <f t="shared" si="6"/>
        <v>0.95729158289980765</v>
      </c>
      <c r="AS5" s="30"/>
      <c r="AT5" s="23">
        <v>15.544700000000001</v>
      </c>
      <c r="AU5" s="30">
        <v>16.441199999999998</v>
      </c>
      <c r="AV5" s="30">
        <v>20.2334</v>
      </c>
      <c r="AW5" s="30">
        <v>16.444600000000001</v>
      </c>
      <c r="AX5" s="30">
        <v>15.0908</v>
      </c>
      <c r="AY5" s="30">
        <v>15.666700000000001</v>
      </c>
      <c r="AZ5" s="30">
        <v>15.0916</v>
      </c>
      <c r="BA5" s="30">
        <v>15.039099999999999</v>
      </c>
      <c r="BB5" s="30">
        <v>14.582800000000001</v>
      </c>
      <c r="BC5" s="30">
        <v>14.5603</v>
      </c>
      <c r="BD5" s="21">
        <f t="shared" si="7"/>
        <v>15.869520000000003</v>
      </c>
      <c r="BE5" s="22">
        <f t="shared" si="8"/>
        <v>0.10527172991087196</v>
      </c>
      <c r="BF5" s="21"/>
      <c r="BG5" s="21">
        <f t="shared" si="9"/>
        <v>1.0254622150653809</v>
      </c>
      <c r="BI5" s="20">
        <v>14.8474</v>
      </c>
      <c r="BJ5" s="21">
        <v>16.459499999999998</v>
      </c>
      <c r="BK5" s="21">
        <v>16.020299999999999</v>
      </c>
      <c r="BL5" s="21">
        <v>15.0991</v>
      </c>
      <c r="BM5" s="21">
        <v>16.0078</v>
      </c>
      <c r="BN5" s="21">
        <v>17.375499999999999</v>
      </c>
      <c r="BO5" s="21">
        <v>16.457999999999998</v>
      </c>
      <c r="BP5" s="21">
        <v>16.4575</v>
      </c>
      <c r="BQ5" s="21">
        <v>14.651899999999999</v>
      </c>
      <c r="BR5" s="21">
        <v>16.005600000000001</v>
      </c>
      <c r="BS5" s="21">
        <v>14.764900000000001</v>
      </c>
      <c r="BT5" s="21">
        <v>14.6975</v>
      </c>
      <c r="BU5" s="21">
        <v>17.159700000000001</v>
      </c>
      <c r="BV5" s="21">
        <v>16.9253</v>
      </c>
      <c r="BW5" s="21">
        <v>16.4587</v>
      </c>
      <c r="BX5" s="21">
        <v>14.929</v>
      </c>
      <c r="BY5" s="21">
        <v>15.5449</v>
      </c>
      <c r="BZ5" s="21">
        <v>15.5457</v>
      </c>
      <c r="CA5" s="21">
        <v>15.543900000000001</v>
      </c>
      <c r="CB5" s="21">
        <v>15.349600000000001</v>
      </c>
      <c r="CC5" s="21">
        <f t="shared" si="10"/>
        <v>15.815090000000001</v>
      </c>
      <c r="CD5" s="22">
        <f t="shared" si="11"/>
        <v>5.3538077567322269E-2</v>
      </c>
      <c r="CF5">
        <f t="shared" si="12"/>
        <v>0.99657015461085141</v>
      </c>
    </row>
    <row r="6" spans="1:84" x14ac:dyDescent="0.25">
      <c r="A6" s="52"/>
      <c r="B6" s="4" t="s">
        <v>2</v>
      </c>
      <c r="C6" s="20">
        <v>12.6714</v>
      </c>
      <c r="D6" s="21">
        <v>12.6433</v>
      </c>
      <c r="E6" s="21">
        <v>12.6462</v>
      </c>
      <c r="F6" s="21">
        <v>12.6492</v>
      </c>
      <c r="G6" s="21">
        <v>13.3667</v>
      </c>
      <c r="H6" s="21">
        <v>12.835000000000001</v>
      </c>
      <c r="I6" s="21">
        <v>12.643599999999999</v>
      </c>
      <c r="J6" s="21">
        <v>13.3484</v>
      </c>
      <c r="K6" s="21">
        <v>12.679</v>
      </c>
      <c r="L6" s="21">
        <v>13.039300000000001</v>
      </c>
      <c r="M6" s="21">
        <f t="shared" si="13"/>
        <v>12.852209999999999</v>
      </c>
      <c r="N6" s="22">
        <f t="shared" si="0"/>
        <v>2.2901716707550427E-2</v>
      </c>
      <c r="P6" s="20">
        <v>12.660600000000001</v>
      </c>
      <c r="Q6" s="21">
        <v>13.1899</v>
      </c>
      <c r="R6" s="21">
        <v>13.375999999999999</v>
      </c>
      <c r="S6" s="21">
        <v>12.672599999999999</v>
      </c>
      <c r="T6" s="21">
        <v>13.355</v>
      </c>
      <c r="U6" s="21">
        <v>13.372299999999999</v>
      </c>
      <c r="V6" s="21">
        <v>13.196</v>
      </c>
      <c r="W6" s="21">
        <v>12.654999999999999</v>
      </c>
      <c r="X6" s="21">
        <v>13.504899999999999</v>
      </c>
      <c r="Y6" s="21">
        <v>12.6396</v>
      </c>
      <c r="Z6" s="21">
        <f t="shared" si="1"/>
        <v>13.062190000000001</v>
      </c>
      <c r="AA6" s="22">
        <f t="shared" si="2"/>
        <v>3.7355950016190846E-2</v>
      </c>
      <c r="AC6">
        <f t="shared" si="3"/>
        <v>1.0163380461414808</v>
      </c>
      <c r="AE6" s="23">
        <v>12.6404</v>
      </c>
      <c r="AF6" s="30">
        <v>12.6685</v>
      </c>
      <c r="AG6" s="30">
        <v>12.6548</v>
      </c>
      <c r="AH6" s="30">
        <v>12.821999999999999</v>
      </c>
      <c r="AI6" s="30">
        <v>13.0928</v>
      </c>
      <c r="AJ6" s="30">
        <v>12.6836</v>
      </c>
      <c r="AK6" s="30">
        <v>12.686299999999999</v>
      </c>
      <c r="AL6" s="30">
        <v>12.6907</v>
      </c>
      <c r="AM6" s="30">
        <v>12.6418</v>
      </c>
      <c r="AN6" s="30">
        <v>12.9688</v>
      </c>
      <c r="AO6" s="30">
        <f t="shared" si="4"/>
        <v>12.75497</v>
      </c>
      <c r="AP6" s="24">
        <f t="shared" si="5"/>
        <v>1.2305850402027769E-2</v>
      </c>
      <c r="AQ6" s="30"/>
      <c r="AR6" s="30">
        <f t="shared" si="6"/>
        <v>0.99243398606154121</v>
      </c>
      <c r="AS6" s="30"/>
      <c r="AT6" s="23">
        <v>12.6775</v>
      </c>
      <c r="AU6" s="30">
        <v>12.7463</v>
      </c>
      <c r="AV6" s="30">
        <v>12.973599999999999</v>
      </c>
      <c r="AW6" s="30">
        <v>12.6587</v>
      </c>
      <c r="AX6" s="30">
        <v>13.455299999999999</v>
      </c>
      <c r="AY6" s="30">
        <v>12.6553</v>
      </c>
      <c r="AZ6" s="30">
        <v>12.674099999999999</v>
      </c>
      <c r="BA6" s="30">
        <v>12.663600000000001</v>
      </c>
      <c r="BB6" s="30">
        <v>12.666</v>
      </c>
      <c r="BC6" s="30">
        <v>12.689500000000001</v>
      </c>
      <c r="BD6" s="21">
        <f t="shared" si="7"/>
        <v>12.785989999999998</v>
      </c>
      <c r="BE6" s="22">
        <f t="shared" si="8"/>
        <v>1.9871718980646824E-2</v>
      </c>
      <c r="BF6" s="21"/>
      <c r="BG6" s="21">
        <f t="shared" si="9"/>
        <v>1.0024319931759933</v>
      </c>
      <c r="BI6" s="20">
        <v>13.3645</v>
      </c>
      <c r="BJ6" s="21">
        <v>12.651400000000001</v>
      </c>
      <c r="BK6" s="21">
        <v>13.5366</v>
      </c>
      <c r="BL6" s="21">
        <v>12.6426</v>
      </c>
      <c r="BM6" s="21">
        <v>12.682600000000001</v>
      </c>
      <c r="BN6" s="21">
        <v>12.6846</v>
      </c>
      <c r="BO6" s="21">
        <v>12.648199999999999</v>
      </c>
      <c r="BP6" s="21">
        <v>12.664999999999999</v>
      </c>
      <c r="BQ6" s="21">
        <v>13.3809</v>
      </c>
      <c r="BR6" s="21">
        <v>12.636699999999999</v>
      </c>
      <c r="BS6" s="21">
        <v>12.642799999999999</v>
      </c>
      <c r="BT6" s="21">
        <v>12.646000000000001</v>
      </c>
      <c r="BU6" s="21">
        <v>12.9482</v>
      </c>
      <c r="BV6" s="21">
        <v>12.6487</v>
      </c>
      <c r="BW6" s="21">
        <v>12.661899999999999</v>
      </c>
      <c r="BX6" s="21">
        <v>13.2485</v>
      </c>
      <c r="BY6" s="21">
        <v>12.642300000000001</v>
      </c>
      <c r="BZ6" s="21">
        <v>12.642300000000001</v>
      </c>
      <c r="CA6" s="21">
        <v>13.3613</v>
      </c>
      <c r="CB6" s="21">
        <v>12.6404</v>
      </c>
      <c r="CC6" s="21">
        <f t="shared" si="10"/>
        <v>12.848775</v>
      </c>
      <c r="CD6" s="22">
        <f t="shared" si="11"/>
        <v>2.5230488158933223E-2</v>
      </c>
      <c r="CF6">
        <f t="shared" si="12"/>
        <v>1.0049104527690074</v>
      </c>
    </row>
    <row r="7" spans="1:84" x14ac:dyDescent="0.25">
      <c r="A7" s="52" t="s">
        <v>147</v>
      </c>
      <c r="B7" s="4" t="s">
        <v>3</v>
      </c>
      <c r="C7" s="20">
        <v>3360460</v>
      </c>
      <c r="D7" s="21">
        <v>3320180</v>
      </c>
      <c r="E7" s="21">
        <v>3233430</v>
      </c>
      <c r="F7" s="21">
        <v>3519150</v>
      </c>
      <c r="G7" s="21">
        <v>3358560</v>
      </c>
      <c r="H7" s="21">
        <v>3235260</v>
      </c>
      <c r="I7" s="21">
        <v>3493640</v>
      </c>
      <c r="J7" s="21">
        <v>3272160</v>
      </c>
      <c r="K7" s="21">
        <v>3448520</v>
      </c>
      <c r="L7" s="21">
        <v>3336170</v>
      </c>
      <c r="M7" s="21">
        <f t="shared" si="13"/>
        <v>3357753</v>
      </c>
      <c r="N7" s="22">
        <f t="shared" si="0"/>
        <v>3.018044005714024E-2</v>
      </c>
      <c r="P7" s="20">
        <v>3432640</v>
      </c>
      <c r="Q7" s="21">
        <v>3367040</v>
      </c>
      <c r="R7" s="21">
        <v>3285530</v>
      </c>
      <c r="S7" s="21">
        <v>3255360</v>
      </c>
      <c r="T7" s="21">
        <v>3525300</v>
      </c>
      <c r="U7" s="21">
        <v>3329070</v>
      </c>
      <c r="V7" s="21">
        <v>3295530</v>
      </c>
      <c r="W7" s="21">
        <v>3586740</v>
      </c>
      <c r="X7" s="21">
        <v>3374130</v>
      </c>
      <c r="Y7" s="21">
        <v>3556790</v>
      </c>
      <c r="Z7" s="21">
        <f t="shared" si="1"/>
        <v>3400813</v>
      </c>
      <c r="AA7" s="22">
        <f t="shared" si="2"/>
        <v>4.7095280665836459E-2</v>
      </c>
      <c r="AC7">
        <f t="shared" si="3"/>
        <v>1.0128240522754355</v>
      </c>
      <c r="AE7" s="23">
        <v>3365030</v>
      </c>
      <c r="AF7" s="30">
        <v>3365400</v>
      </c>
      <c r="AG7" s="30">
        <v>3355260</v>
      </c>
      <c r="AH7" s="30">
        <v>3343040</v>
      </c>
      <c r="AI7" s="30">
        <v>3269550</v>
      </c>
      <c r="AJ7" s="30">
        <v>3696990</v>
      </c>
      <c r="AK7" s="30">
        <v>3536430</v>
      </c>
      <c r="AL7" s="30">
        <v>3416440</v>
      </c>
      <c r="AM7" s="30">
        <v>3362110</v>
      </c>
      <c r="AN7" s="30">
        <v>3344580</v>
      </c>
      <c r="AO7" s="30">
        <f t="shared" si="4"/>
        <v>3405483</v>
      </c>
      <c r="AP7" s="24">
        <f t="shared" si="5"/>
        <v>3.6093712399045332E-2</v>
      </c>
      <c r="AQ7" s="30"/>
      <c r="AR7" s="30">
        <f t="shared" si="6"/>
        <v>1.0142148633327108</v>
      </c>
      <c r="AS7" s="30"/>
      <c r="AT7" s="23">
        <v>3337180</v>
      </c>
      <c r="AU7" s="30">
        <v>3534590</v>
      </c>
      <c r="AV7" s="30">
        <v>3263080</v>
      </c>
      <c r="AW7" s="30">
        <v>3332570</v>
      </c>
      <c r="AX7" s="30">
        <v>3498360</v>
      </c>
      <c r="AY7" s="30">
        <v>3393850</v>
      </c>
      <c r="AZ7" s="30">
        <v>3306920</v>
      </c>
      <c r="BA7" s="30">
        <v>3344010</v>
      </c>
      <c r="BB7" s="30">
        <v>3512640</v>
      </c>
      <c r="BC7" s="30">
        <v>3424690</v>
      </c>
      <c r="BD7" s="21">
        <f t="shared" si="7"/>
        <v>3394789</v>
      </c>
      <c r="BE7" s="22">
        <f t="shared" si="8"/>
        <v>2.7753457297500519E-2</v>
      </c>
      <c r="BF7" s="21"/>
      <c r="BG7" s="21">
        <f t="shared" si="9"/>
        <v>0.99685976996508274</v>
      </c>
      <c r="BI7" s="20">
        <v>3374120</v>
      </c>
      <c r="BJ7" s="21">
        <v>3284620</v>
      </c>
      <c r="BK7" s="21">
        <v>3385850</v>
      </c>
      <c r="BL7" s="21">
        <v>3293180</v>
      </c>
      <c r="BM7" s="21">
        <v>3369110</v>
      </c>
      <c r="BN7" s="21">
        <v>3345460</v>
      </c>
      <c r="BO7" s="21">
        <v>3295890</v>
      </c>
      <c r="BP7" s="21">
        <v>3337900</v>
      </c>
      <c r="BQ7" s="21">
        <v>3311340</v>
      </c>
      <c r="BR7" s="21">
        <v>3415280</v>
      </c>
      <c r="BS7" s="21">
        <v>3236180</v>
      </c>
      <c r="BT7" s="21">
        <v>3315450</v>
      </c>
      <c r="BU7" s="21">
        <v>3350140</v>
      </c>
      <c r="BV7" s="21">
        <v>3322990</v>
      </c>
      <c r="BW7" s="21">
        <v>3491180</v>
      </c>
      <c r="BX7" s="21">
        <v>3538640</v>
      </c>
      <c r="BY7" s="21">
        <v>3397670</v>
      </c>
      <c r="BZ7" s="21">
        <v>3296810</v>
      </c>
      <c r="CA7" s="21">
        <v>3264410</v>
      </c>
      <c r="CB7" s="21">
        <v>3373400</v>
      </c>
      <c r="CC7" s="21">
        <f t="shared" si="10"/>
        <v>3349981</v>
      </c>
      <c r="CD7" s="22">
        <f t="shared" si="11"/>
        <v>2.1866916147871028E-2</v>
      </c>
      <c r="CF7">
        <f t="shared" si="12"/>
        <v>0.98680094698079912</v>
      </c>
    </row>
    <row r="8" spans="1:84" x14ac:dyDescent="0.25">
      <c r="A8" s="52"/>
      <c r="B8" s="4" t="s">
        <v>4</v>
      </c>
      <c r="C8" s="20">
        <v>2961960</v>
      </c>
      <c r="D8" s="21">
        <v>2991460</v>
      </c>
      <c r="E8" s="21">
        <v>2964790</v>
      </c>
      <c r="F8" s="21">
        <v>3186850</v>
      </c>
      <c r="G8" s="21">
        <v>3026060</v>
      </c>
      <c r="H8" s="21">
        <v>2933410</v>
      </c>
      <c r="I8" s="21">
        <v>3177270</v>
      </c>
      <c r="J8" s="21">
        <v>2993740</v>
      </c>
      <c r="K8" s="21">
        <v>3182450</v>
      </c>
      <c r="L8" s="21">
        <v>3010360</v>
      </c>
      <c r="M8" s="21">
        <f t="shared" si="13"/>
        <v>3042835</v>
      </c>
      <c r="N8" s="22">
        <f t="shared" si="0"/>
        <v>3.2735446611372662E-2</v>
      </c>
      <c r="P8" s="20">
        <v>2996360</v>
      </c>
      <c r="Q8" s="21">
        <v>3025770</v>
      </c>
      <c r="R8" s="21">
        <v>2978010</v>
      </c>
      <c r="S8" s="21">
        <v>2937960</v>
      </c>
      <c r="T8" s="21">
        <v>3179950</v>
      </c>
      <c r="U8" s="21">
        <v>3014820</v>
      </c>
      <c r="V8" s="21">
        <v>2952440</v>
      </c>
      <c r="W8" s="21">
        <v>3161290</v>
      </c>
      <c r="X8" s="21">
        <v>2971760</v>
      </c>
      <c r="Y8" s="21">
        <v>3188090</v>
      </c>
      <c r="Z8" s="21">
        <f t="shared" si="1"/>
        <v>3040645</v>
      </c>
      <c r="AA8" s="22">
        <f t="shared" si="2"/>
        <v>4.3092730090730849E-2</v>
      </c>
      <c r="AC8">
        <f t="shared" si="3"/>
        <v>0.999280276452716</v>
      </c>
      <c r="AE8" s="23">
        <v>2968120</v>
      </c>
      <c r="AF8" s="30">
        <v>2993310</v>
      </c>
      <c r="AG8" s="30">
        <v>2992910</v>
      </c>
      <c r="AH8" s="30">
        <v>2992970</v>
      </c>
      <c r="AI8" s="30">
        <v>2966680</v>
      </c>
      <c r="AJ8" s="30">
        <v>3362680</v>
      </c>
      <c r="AK8" s="30">
        <v>3185090</v>
      </c>
      <c r="AL8" s="30">
        <v>3031600</v>
      </c>
      <c r="AM8" s="30">
        <v>3026380</v>
      </c>
      <c r="AN8" s="30">
        <v>2993190</v>
      </c>
      <c r="AO8" s="30">
        <f t="shared" si="4"/>
        <v>3051293</v>
      </c>
      <c r="AP8" s="24">
        <f t="shared" si="5"/>
        <v>4.1382485146878513E-2</v>
      </c>
      <c r="AQ8" s="30"/>
      <c r="AR8" s="30">
        <f t="shared" si="6"/>
        <v>1.0027796446406065</v>
      </c>
      <c r="AS8" s="30"/>
      <c r="AT8" s="23">
        <v>2951080</v>
      </c>
      <c r="AU8" s="30">
        <v>3160490</v>
      </c>
      <c r="AV8" s="30">
        <v>2892020</v>
      </c>
      <c r="AW8" s="30">
        <v>2995850</v>
      </c>
      <c r="AX8" s="30">
        <v>3167630</v>
      </c>
      <c r="AY8" s="30">
        <v>2975480</v>
      </c>
      <c r="AZ8" s="30">
        <v>2993040</v>
      </c>
      <c r="BA8" s="30">
        <v>2967570</v>
      </c>
      <c r="BB8" s="30">
        <v>3189810</v>
      </c>
      <c r="BC8" s="30">
        <v>2998400</v>
      </c>
      <c r="BD8" s="21">
        <f t="shared" si="7"/>
        <v>3029137</v>
      </c>
      <c r="BE8" s="22">
        <f t="shared" si="8"/>
        <v>3.4302345069167586E-2</v>
      </c>
      <c r="BF8" s="21"/>
      <c r="BG8" s="21">
        <f t="shared" si="9"/>
        <v>0.99273881597080316</v>
      </c>
      <c r="BI8" s="20">
        <v>3013530</v>
      </c>
      <c r="BJ8" s="21">
        <v>2950530</v>
      </c>
      <c r="BK8" s="21">
        <v>3059850</v>
      </c>
      <c r="BL8" s="21">
        <v>2970130</v>
      </c>
      <c r="BM8" s="21">
        <v>3029580</v>
      </c>
      <c r="BN8" s="21">
        <v>2994100</v>
      </c>
      <c r="BO8" s="21">
        <v>2967740</v>
      </c>
      <c r="BP8" s="21">
        <v>3026070</v>
      </c>
      <c r="BQ8" s="21">
        <v>2951140</v>
      </c>
      <c r="BR8" s="21">
        <v>3029860</v>
      </c>
      <c r="BS8" s="21">
        <v>2928760</v>
      </c>
      <c r="BT8" s="21">
        <v>2977240</v>
      </c>
      <c r="BU8" s="21">
        <v>3027200</v>
      </c>
      <c r="BV8" s="21">
        <v>2966480</v>
      </c>
      <c r="BW8" s="21">
        <v>3159160</v>
      </c>
      <c r="BX8" s="21">
        <v>3179840</v>
      </c>
      <c r="BY8" s="21">
        <v>2994800</v>
      </c>
      <c r="BZ8" s="21">
        <v>2967820</v>
      </c>
      <c r="CA8" s="21">
        <v>2936420</v>
      </c>
      <c r="CB8" s="21">
        <v>3029130</v>
      </c>
      <c r="CC8" s="21">
        <f t="shared" si="10"/>
        <v>3007969</v>
      </c>
      <c r="CD8" s="22">
        <f t="shared" si="11"/>
        <v>2.1950200420848467E-2</v>
      </c>
      <c r="CF8">
        <f t="shared" si="12"/>
        <v>0.99301187103785671</v>
      </c>
    </row>
    <row r="9" spans="1:84" x14ac:dyDescent="0.25">
      <c r="A9" s="52" t="s">
        <v>50</v>
      </c>
      <c r="B9" s="4" t="s">
        <v>5</v>
      </c>
      <c r="C9" s="20">
        <v>575.89800000000002</v>
      </c>
      <c r="D9" s="21">
        <v>578.447</v>
      </c>
      <c r="E9" s="21">
        <v>577.97</v>
      </c>
      <c r="F9" s="21">
        <v>577.26499999999999</v>
      </c>
      <c r="G9" s="21">
        <v>574.28499999999997</v>
      </c>
      <c r="H9" s="21">
        <v>573.9</v>
      </c>
      <c r="I9" s="21">
        <v>578.11699999999996</v>
      </c>
      <c r="J9" s="21">
        <v>576.476</v>
      </c>
      <c r="K9" s="21">
        <v>576.57000000000005</v>
      </c>
      <c r="L9" s="21">
        <v>578.74400000000003</v>
      </c>
      <c r="M9" s="21">
        <f t="shared" si="13"/>
        <v>576.76719999999989</v>
      </c>
      <c r="N9" s="22">
        <f t="shared" si="0"/>
        <v>2.9188413046417651E-3</v>
      </c>
      <c r="P9" s="20">
        <v>578.07500000000005</v>
      </c>
      <c r="Q9" s="21">
        <v>572.976</v>
      </c>
      <c r="R9" s="21">
        <v>573.19399999999996</v>
      </c>
      <c r="S9" s="21">
        <v>575.048</v>
      </c>
      <c r="T9" s="21">
        <v>576.928</v>
      </c>
      <c r="U9" s="21">
        <v>576.30499999999995</v>
      </c>
      <c r="V9" s="21">
        <v>578.39</v>
      </c>
      <c r="W9" s="21">
        <v>576.03200000000004</v>
      </c>
      <c r="X9" s="21">
        <v>580.54600000000005</v>
      </c>
      <c r="Y9" s="21">
        <v>576.18899999999996</v>
      </c>
      <c r="Z9" s="21">
        <f t="shared" si="1"/>
        <v>576.36829999999998</v>
      </c>
      <c r="AA9" s="22">
        <f t="shared" si="2"/>
        <v>5.3420641242287346E-3</v>
      </c>
      <c r="AC9">
        <f t="shared" si="3"/>
        <v>0.99930838646857878</v>
      </c>
      <c r="AE9" s="23">
        <v>593.99599999999998</v>
      </c>
      <c r="AF9" s="30">
        <v>593.30899999999997</v>
      </c>
      <c r="AG9" s="30">
        <v>592.86599999999999</v>
      </c>
      <c r="AH9" s="30">
        <v>591.74199999999996</v>
      </c>
      <c r="AI9" s="30">
        <v>598.32100000000003</v>
      </c>
      <c r="AJ9" s="30">
        <v>592.572</v>
      </c>
      <c r="AK9" s="30">
        <v>591.99199999999996</v>
      </c>
      <c r="AL9" s="30">
        <v>597.24199999999996</v>
      </c>
      <c r="AM9" s="30">
        <v>592.39800000000002</v>
      </c>
      <c r="AN9" s="30">
        <v>595.63300000000004</v>
      </c>
      <c r="AO9" s="30">
        <f t="shared" si="4"/>
        <v>594.00710000000004</v>
      </c>
      <c r="AP9" s="24">
        <f t="shared" si="5"/>
        <v>3.8613169115974677E-3</v>
      </c>
      <c r="AQ9" s="30"/>
      <c r="AR9" s="30">
        <f t="shared" si="6"/>
        <v>1.0298905693666356</v>
      </c>
      <c r="AS9" s="30"/>
      <c r="AT9" s="23">
        <v>594.625</v>
      </c>
      <c r="AU9" s="30">
        <v>594.10299999999995</v>
      </c>
      <c r="AV9" s="30">
        <v>595.79999999999995</v>
      </c>
      <c r="AW9" s="30">
        <v>592.57600000000002</v>
      </c>
      <c r="AX9" s="30">
        <v>607.32100000000003</v>
      </c>
      <c r="AY9" s="30">
        <v>593.77099999999996</v>
      </c>
      <c r="AZ9" s="30">
        <v>610.71500000000003</v>
      </c>
      <c r="BA9" s="30">
        <v>598.71900000000005</v>
      </c>
      <c r="BB9" s="30">
        <v>596.03599999999994</v>
      </c>
      <c r="BC9" s="30">
        <v>590.32299999999998</v>
      </c>
      <c r="BD9" s="21">
        <f t="shared" si="7"/>
        <v>597.39890000000003</v>
      </c>
      <c r="BE9" s="22">
        <f t="shared" si="8"/>
        <v>1.0976239825189818E-2</v>
      </c>
      <c r="BF9" s="21"/>
      <c r="BG9" s="21">
        <f t="shared" si="9"/>
        <v>1.0057100327588677</v>
      </c>
      <c r="BI9" s="20">
        <v>577.71799999999996</v>
      </c>
      <c r="BJ9" s="21">
        <v>574.62800000000004</v>
      </c>
      <c r="BK9" s="21">
        <v>577.93600000000004</v>
      </c>
      <c r="BL9" s="21">
        <v>579.35699999999997</v>
      </c>
      <c r="BM9" s="21">
        <v>576.18299999999999</v>
      </c>
      <c r="BN9" s="21">
        <v>578.31600000000003</v>
      </c>
      <c r="BO9" s="21">
        <v>584.09400000000005</v>
      </c>
      <c r="BP9" s="21">
        <v>576.49699999999996</v>
      </c>
      <c r="BQ9" s="21">
        <v>579.15700000000004</v>
      </c>
      <c r="BR9" s="21">
        <v>581.31399999999996</v>
      </c>
      <c r="BS9" s="21">
        <v>576.27</v>
      </c>
      <c r="BT9" s="21">
        <v>575</v>
      </c>
      <c r="BU9" s="21">
        <v>577.00800000000004</v>
      </c>
      <c r="BV9" s="21">
        <v>577.54</v>
      </c>
      <c r="BW9" s="21">
        <v>578.26099999999997</v>
      </c>
      <c r="BX9" s="21">
        <v>583.125</v>
      </c>
      <c r="BY9" s="21">
        <v>575.06700000000001</v>
      </c>
      <c r="BZ9" s="21">
        <v>574.56200000000001</v>
      </c>
      <c r="CA9" s="21">
        <v>584.19899999999996</v>
      </c>
      <c r="CB9" s="21">
        <v>573.49400000000003</v>
      </c>
      <c r="CC9" s="21">
        <f t="shared" si="10"/>
        <v>577.98630000000014</v>
      </c>
      <c r="CD9" s="22">
        <f t="shared" si="11"/>
        <v>5.4290867429462831E-3</v>
      </c>
      <c r="CF9">
        <f t="shared" si="12"/>
        <v>0.96750479453510896</v>
      </c>
    </row>
    <row r="10" spans="1:84" x14ac:dyDescent="0.25">
      <c r="A10" s="52"/>
      <c r="B10" s="4" t="s">
        <v>6</v>
      </c>
      <c r="C10" s="20">
        <v>363.86599999999999</v>
      </c>
      <c r="D10" s="21">
        <v>364.88900000000001</v>
      </c>
      <c r="E10" s="21">
        <v>364.67700000000002</v>
      </c>
      <c r="F10" s="21">
        <v>364.16</v>
      </c>
      <c r="G10" s="21">
        <v>363.1</v>
      </c>
      <c r="H10" s="21">
        <v>364.80200000000002</v>
      </c>
      <c r="I10" s="21">
        <v>364.60399999999998</v>
      </c>
      <c r="J10" s="21">
        <v>365.15600000000001</v>
      </c>
      <c r="K10" s="21">
        <v>364.83199999999999</v>
      </c>
      <c r="L10" s="21">
        <v>364.40699999999998</v>
      </c>
      <c r="M10" s="21">
        <f t="shared" si="13"/>
        <v>364.44929999999999</v>
      </c>
      <c r="N10" s="22">
        <f t="shared" si="0"/>
        <v>1.6578970852148469E-3</v>
      </c>
      <c r="P10" s="20">
        <v>363.495</v>
      </c>
      <c r="Q10" s="21">
        <v>364.93599999999998</v>
      </c>
      <c r="R10" s="21">
        <v>364.24400000000003</v>
      </c>
      <c r="S10" s="21">
        <v>363.47500000000002</v>
      </c>
      <c r="T10" s="21">
        <v>364.04399999999998</v>
      </c>
      <c r="U10" s="21">
        <v>363.47699999999998</v>
      </c>
      <c r="V10" s="21">
        <v>365.79300000000001</v>
      </c>
      <c r="W10" s="21">
        <v>364.30500000000001</v>
      </c>
      <c r="X10" s="21">
        <v>364.36</v>
      </c>
      <c r="Y10" s="21">
        <v>364.178</v>
      </c>
      <c r="Z10" s="21">
        <f t="shared" si="1"/>
        <v>364.23069999999996</v>
      </c>
      <c r="AA10" s="22">
        <f t="shared" si="2"/>
        <v>2.6402036278760838E-3</v>
      </c>
      <c r="AC10">
        <f t="shared" si="3"/>
        <v>0.99940019091818799</v>
      </c>
      <c r="AE10" s="23">
        <v>389.02</v>
      </c>
      <c r="AF10" s="30">
        <v>389.90499999999997</v>
      </c>
      <c r="AG10" s="30">
        <v>390.67899999999997</v>
      </c>
      <c r="AH10" s="30">
        <v>392.678</v>
      </c>
      <c r="AI10" s="30">
        <v>389.54300000000001</v>
      </c>
      <c r="AJ10" s="30">
        <v>393.36500000000001</v>
      </c>
      <c r="AK10" s="30">
        <v>390.47800000000001</v>
      </c>
      <c r="AL10" s="30">
        <v>392.34199999999998</v>
      </c>
      <c r="AM10" s="30">
        <v>394.89400000000001</v>
      </c>
      <c r="AN10" s="30">
        <v>392.17399999999998</v>
      </c>
      <c r="AO10" s="30">
        <f t="shared" si="4"/>
        <v>391.50779999999997</v>
      </c>
      <c r="AP10" s="24">
        <f t="shared" si="5"/>
        <v>4.8005115840775801E-3</v>
      </c>
      <c r="AQ10" s="30"/>
      <c r="AR10" s="30">
        <f t="shared" si="6"/>
        <v>1.0742448949689298</v>
      </c>
      <c r="AS10" s="30"/>
      <c r="AT10" s="23">
        <v>392.935</v>
      </c>
      <c r="AU10" s="30">
        <v>391.06799999999998</v>
      </c>
      <c r="AV10" s="30">
        <v>396.73200000000003</v>
      </c>
      <c r="AW10" s="30">
        <v>391.51600000000002</v>
      </c>
      <c r="AX10" s="30">
        <v>394.327</v>
      </c>
      <c r="AY10" s="30">
        <v>390.28199999999998</v>
      </c>
      <c r="AZ10" s="30">
        <v>393.238</v>
      </c>
      <c r="BA10" s="30">
        <v>392.84</v>
      </c>
      <c r="BB10" s="30">
        <v>390.56299999999999</v>
      </c>
      <c r="BC10" s="30">
        <v>392.42899999999997</v>
      </c>
      <c r="BD10" s="21">
        <f t="shared" si="7"/>
        <v>392.59300000000002</v>
      </c>
      <c r="BE10" s="22">
        <f t="shared" si="8"/>
        <v>4.9293623345861501E-3</v>
      </c>
      <c r="BF10" s="21"/>
      <c r="BG10" s="21">
        <f t="shared" si="9"/>
        <v>1.0027718477128682</v>
      </c>
      <c r="BI10" s="20">
        <v>367.58199999999999</v>
      </c>
      <c r="BJ10" s="21">
        <v>366.33100000000002</v>
      </c>
      <c r="BK10" s="21">
        <v>365.93900000000002</v>
      </c>
      <c r="BL10" s="21">
        <v>365.05900000000003</v>
      </c>
      <c r="BM10" s="21">
        <v>367.76299999999998</v>
      </c>
      <c r="BN10" s="21">
        <v>364.07100000000003</v>
      </c>
      <c r="BO10" s="21">
        <v>365.685</v>
      </c>
      <c r="BP10" s="21">
        <v>364.65699999999998</v>
      </c>
      <c r="BQ10" s="21">
        <v>363.75099999999998</v>
      </c>
      <c r="BR10" s="21">
        <v>364.44600000000003</v>
      </c>
      <c r="BS10" s="21">
        <v>366.24799999999999</v>
      </c>
      <c r="BT10" s="21">
        <v>363.19400000000002</v>
      </c>
      <c r="BU10" s="21">
        <v>364.036</v>
      </c>
      <c r="BV10" s="21">
        <v>367.91899999999998</v>
      </c>
      <c r="BW10" s="21">
        <v>365.45299999999997</v>
      </c>
      <c r="BX10" s="21">
        <v>365.03500000000003</v>
      </c>
      <c r="BY10" s="21">
        <v>363.82400000000001</v>
      </c>
      <c r="BZ10" s="21">
        <v>365.27800000000002</v>
      </c>
      <c r="CA10" s="21">
        <v>364.40699999999998</v>
      </c>
      <c r="CB10" s="21">
        <v>367.16699999999997</v>
      </c>
      <c r="CC10" s="21">
        <f t="shared" si="10"/>
        <v>365.39224999999999</v>
      </c>
      <c r="CD10" s="22">
        <f t="shared" si="11"/>
        <v>3.8795804587748806E-3</v>
      </c>
      <c r="CF10">
        <f t="shared" si="12"/>
        <v>0.93071514265409716</v>
      </c>
    </row>
    <row r="11" spans="1:84" hidden="1" x14ac:dyDescent="0.25">
      <c r="A11" s="52" t="s">
        <v>51</v>
      </c>
      <c r="B11" s="1" t="s">
        <v>7</v>
      </c>
      <c r="C11" s="20">
        <v>2414</v>
      </c>
      <c r="D11" s="21">
        <v>2159</v>
      </c>
      <c r="E11" s="21">
        <v>2080</v>
      </c>
      <c r="F11" s="21">
        <v>2097</v>
      </c>
      <c r="G11" s="21">
        <v>2267</v>
      </c>
      <c r="H11" s="21">
        <v>2377</v>
      </c>
      <c r="I11" s="21">
        <v>2158</v>
      </c>
      <c r="J11" s="21">
        <v>2231</v>
      </c>
      <c r="K11" s="21">
        <v>2098</v>
      </c>
      <c r="L11" s="21">
        <v>2412</v>
      </c>
      <c r="M11" s="21">
        <f t="shared" si="13"/>
        <v>2229.3000000000002</v>
      </c>
      <c r="N11" s="24">
        <f t="shared" si="0"/>
        <v>5.9395406270653192E-2</v>
      </c>
      <c r="P11" s="20">
        <v>2414</v>
      </c>
      <c r="Q11" s="21">
        <v>2229</v>
      </c>
      <c r="R11" s="21">
        <v>2371</v>
      </c>
      <c r="S11" s="21">
        <v>2232</v>
      </c>
      <c r="T11" s="21">
        <v>2229</v>
      </c>
      <c r="U11" s="21">
        <v>2292</v>
      </c>
      <c r="V11" s="21">
        <v>1955</v>
      </c>
      <c r="W11" s="21">
        <v>2412</v>
      </c>
      <c r="X11" s="21">
        <v>2231</v>
      </c>
      <c r="Y11" s="21">
        <v>2420</v>
      </c>
      <c r="Z11" s="21">
        <f t="shared" si="1"/>
        <v>2278.5</v>
      </c>
      <c r="AA11" s="22">
        <f t="shared" si="2"/>
        <v>7.9935991250046051E-2</v>
      </c>
      <c r="AC11">
        <f t="shared" si="3"/>
        <v>1.0220697079800833</v>
      </c>
      <c r="AE11" s="23">
        <v>1552</v>
      </c>
      <c r="AF11" s="30">
        <v>2105</v>
      </c>
      <c r="AG11" s="30">
        <v>1555</v>
      </c>
      <c r="AH11" s="30">
        <v>1554</v>
      </c>
      <c r="AI11" s="30">
        <v>2110</v>
      </c>
      <c r="AJ11" s="30">
        <v>2107</v>
      </c>
      <c r="AK11" s="30">
        <v>1554</v>
      </c>
      <c r="AL11" s="30">
        <v>1553</v>
      </c>
      <c r="AM11" s="30">
        <v>1555</v>
      </c>
      <c r="AN11" s="30">
        <v>1552</v>
      </c>
      <c r="AO11" s="30">
        <f t="shared" si="4"/>
        <v>1719.7</v>
      </c>
      <c r="AP11" s="24">
        <f t="shared" si="5"/>
        <v>0.15554867782213883</v>
      </c>
      <c r="AQ11" s="30"/>
      <c r="AR11" s="30">
        <f t="shared" si="6"/>
        <v>0.77140806531198125</v>
      </c>
      <c r="AS11" s="30"/>
      <c r="AT11" s="23">
        <v>1566</v>
      </c>
      <c r="AU11" s="30">
        <v>1553</v>
      </c>
      <c r="AV11" s="30">
        <v>2110</v>
      </c>
      <c r="AW11" s="30">
        <v>1554</v>
      </c>
      <c r="AX11" s="30">
        <v>2109</v>
      </c>
      <c r="AY11" s="30">
        <v>1554</v>
      </c>
      <c r="AZ11" s="30">
        <v>1555</v>
      </c>
      <c r="BA11" s="30">
        <v>2109</v>
      </c>
      <c r="BB11" s="30">
        <v>2099</v>
      </c>
      <c r="BC11" s="30">
        <v>1554</v>
      </c>
      <c r="BD11" s="21">
        <f t="shared" si="7"/>
        <v>1776.3</v>
      </c>
      <c r="BE11" s="22">
        <f t="shared" si="8"/>
        <v>0.16013380580464578</v>
      </c>
      <c r="BF11" s="21"/>
      <c r="BG11" s="21">
        <f t="shared" si="9"/>
        <v>1.0329127173344188</v>
      </c>
      <c r="BI11" s="20">
        <v>2104</v>
      </c>
      <c r="BJ11" s="21">
        <v>2064</v>
      </c>
      <c r="BK11" s="21">
        <v>2032</v>
      </c>
      <c r="BL11" s="21">
        <v>2414</v>
      </c>
      <c r="BM11" s="21">
        <v>2381</v>
      </c>
      <c r="BN11" s="21">
        <v>2286</v>
      </c>
      <c r="BO11" s="21">
        <v>1961</v>
      </c>
      <c r="BP11" s="21">
        <v>2401</v>
      </c>
      <c r="BQ11" s="21">
        <v>2109</v>
      </c>
      <c r="BR11" s="21">
        <v>2165</v>
      </c>
      <c r="BS11" s="21">
        <v>2235</v>
      </c>
      <c r="BT11" s="21">
        <v>2257</v>
      </c>
      <c r="BU11" s="21">
        <v>1996</v>
      </c>
      <c r="BV11" s="21">
        <v>2066</v>
      </c>
      <c r="BW11" s="21">
        <v>2229</v>
      </c>
      <c r="BX11" s="21">
        <v>2108</v>
      </c>
      <c r="BY11" s="21">
        <v>2324</v>
      </c>
      <c r="BZ11" s="21">
        <v>2235</v>
      </c>
      <c r="CA11" s="21">
        <v>2147</v>
      </c>
      <c r="CB11" s="21">
        <v>2165</v>
      </c>
      <c r="CC11" s="21">
        <f t="shared" si="10"/>
        <v>2183.9499999999998</v>
      </c>
      <c r="CD11" s="22">
        <f t="shared" si="11"/>
        <v>6.1049034214176928E-2</v>
      </c>
      <c r="CF11">
        <f t="shared" si="12"/>
        <v>1.2294938917975566</v>
      </c>
    </row>
    <row r="12" spans="1:84" x14ac:dyDescent="0.25">
      <c r="A12" s="52"/>
      <c r="B12" s="4" t="s">
        <v>8</v>
      </c>
      <c r="C12" s="20">
        <v>7.8672000000000004</v>
      </c>
      <c r="D12" s="21">
        <v>7.8596199999999996</v>
      </c>
      <c r="E12" s="21">
        <v>7.8617600000000003</v>
      </c>
      <c r="F12" s="21">
        <v>7.8261500000000002</v>
      </c>
      <c r="G12" s="21">
        <v>7.8716799999999996</v>
      </c>
      <c r="H12" s="21">
        <v>7.9439000000000002</v>
      </c>
      <c r="I12" s="21">
        <v>7.8393499999999996</v>
      </c>
      <c r="J12" s="21">
        <v>7.97241</v>
      </c>
      <c r="K12" s="21">
        <v>8.0197900000000004</v>
      </c>
      <c r="L12" s="21">
        <v>7.8705600000000002</v>
      </c>
      <c r="M12" s="21">
        <f t="shared" si="13"/>
        <v>7.893241999999999</v>
      </c>
      <c r="N12" s="22">
        <f t="shared" si="0"/>
        <v>8.0162943543966494E-3</v>
      </c>
      <c r="P12" s="20">
        <v>7.8969800000000001</v>
      </c>
      <c r="Q12" s="21">
        <v>7.8913599999999997</v>
      </c>
      <c r="R12" s="21">
        <v>7.8471599999999997</v>
      </c>
      <c r="S12" s="21">
        <v>7.97879</v>
      </c>
      <c r="T12" s="21">
        <v>7.8501099999999999</v>
      </c>
      <c r="U12" s="21">
        <v>8.6049299999999995</v>
      </c>
      <c r="V12" s="21">
        <v>7.9191799999999999</v>
      </c>
      <c r="W12" s="21">
        <v>7.9081700000000001</v>
      </c>
      <c r="X12" s="21">
        <v>7.8807</v>
      </c>
      <c r="Y12" s="21">
        <v>7.8558000000000003</v>
      </c>
      <c r="Z12" s="21">
        <f t="shared" si="1"/>
        <v>7.9633179999999992</v>
      </c>
      <c r="AA12" s="22">
        <f t="shared" si="2"/>
        <v>3.8667888437686655E-2</v>
      </c>
      <c r="AC12">
        <f t="shared" si="3"/>
        <v>1.008877974348183</v>
      </c>
      <c r="AE12" s="23">
        <v>8.8036799999999999</v>
      </c>
      <c r="AF12" s="30">
        <v>8.8398599999999998</v>
      </c>
      <c r="AG12" s="30">
        <v>8.7696500000000004</v>
      </c>
      <c r="AH12" s="30">
        <v>8.7789099999999998</v>
      </c>
      <c r="AI12" s="30">
        <v>8.7862600000000004</v>
      </c>
      <c r="AJ12" s="30">
        <v>8.7799999999999994</v>
      </c>
      <c r="AK12" s="30">
        <v>8.7852700000000006</v>
      </c>
      <c r="AL12" s="30">
        <v>8.80166</v>
      </c>
      <c r="AM12" s="30">
        <v>8.7872299999999992</v>
      </c>
      <c r="AN12" s="30">
        <v>8.8194199999999991</v>
      </c>
      <c r="AO12" s="30">
        <f t="shared" si="4"/>
        <v>8.7951939999999986</v>
      </c>
      <c r="AP12" s="24">
        <f t="shared" si="5"/>
        <v>2.4226108231009185E-3</v>
      </c>
      <c r="AQ12" s="30"/>
      <c r="AR12" s="30">
        <f t="shared" si="6"/>
        <v>1.1142688897667143</v>
      </c>
      <c r="AS12" s="30"/>
      <c r="AT12" s="23">
        <v>9.0110799999999998</v>
      </c>
      <c r="AU12" s="30">
        <v>8.8111999999999995</v>
      </c>
      <c r="AV12" s="30">
        <v>8.7783899999999999</v>
      </c>
      <c r="AW12" s="30">
        <v>8.8025500000000001</v>
      </c>
      <c r="AX12" s="30">
        <v>8.7705300000000008</v>
      </c>
      <c r="AY12" s="30">
        <v>8.7567000000000004</v>
      </c>
      <c r="AZ12" s="30">
        <v>8.9111999999999991</v>
      </c>
      <c r="BA12" s="30">
        <v>8.7490000000000006</v>
      </c>
      <c r="BB12" s="30">
        <v>8.7813700000000008</v>
      </c>
      <c r="BC12" s="30">
        <v>8.74559</v>
      </c>
      <c r="BD12" s="21">
        <f t="shared" si="7"/>
        <v>8.8117610000000006</v>
      </c>
      <c r="BE12" s="22">
        <f t="shared" si="8"/>
        <v>9.6285909820102919E-3</v>
      </c>
      <c r="BF12" s="21"/>
      <c r="BG12" s="21">
        <f t="shared" si="9"/>
        <v>1.0018836423619537</v>
      </c>
      <c r="BI12" s="20">
        <v>7.8975299999999997</v>
      </c>
      <c r="BJ12" s="21">
        <v>7.8759499999999996</v>
      </c>
      <c r="BK12" s="21">
        <v>7.8575900000000001</v>
      </c>
      <c r="BL12" s="21">
        <v>7.9001099999999997</v>
      </c>
      <c r="BM12" s="21">
        <v>7.9011100000000001</v>
      </c>
      <c r="BN12" s="21">
        <v>7.9842899999999997</v>
      </c>
      <c r="BO12" s="21">
        <v>7.9206500000000002</v>
      </c>
      <c r="BP12" s="21">
        <v>7.9787600000000003</v>
      </c>
      <c r="BQ12" s="21">
        <v>7.9935400000000003</v>
      </c>
      <c r="BR12" s="21">
        <v>7.8792200000000001</v>
      </c>
      <c r="BS12" s="21">
        <v>7.95106</v>
      </c>
      <c r="BT12" s="21">
        <v>7.8925900000000002</v>
      </c>
      <c r="BU12" s="21">
        <v>7.9230999999999998</v>
      </c>
      <c r="BV12" s="21">
        <v>7.86158</v>
      </c>
      <c r="BW12" s="21">
        <v>7.9270100000000001</v>
      </c>
      <c r="BX12" s="21">
        <v>7.9130799999999999</v>
      </c>
      <c r="BY12" s="21">
        <v>8.0009200000000007</v>
      </c>
      <c r="BZ12" s="21">
        <v>7.8517299999999999</v>
      </c>
      <c r="CA12" s="21">
        <v>7.9666800000000002</v>
      </c>
      <c r="CB12" s="21">
        <v>7.8443199999999997</v>
      </c>
      <c r="CC12" s="21">
        <f t="shared" si="10"/>
        <v>7.9160410000000017</v>
      </c>
      <c r="CD12" s="22">
        <f t="shared" si="11"/>
        <v>6.2013959357124478E-3</v>
      </c>
      <c r="CF12">
        <f t="shared" si="12"/>
        <v>0.89834948996006603</v>
      </c>
    </row>
    <row r="13" spans="1:84" x14ac:dyDescent="0.25">
      <c r="A13" s="52"/>
      <c r="B13" s="4" t="s">
        <v>9</v>
      </c>
      <c r="C13" s="20">
        <v>11.4078</v>
      </c>
      <c r="D13" s="21">
        <v>11.341100000000001</v>
      </c>
      <c r="E13" s="21">
        <v>11.3986</v>
      </c>
      <c r="F13" s="21">
        <v>11.346</v>
      </c>
      <c r="G13" s="21">
        <v>11.4049</v>
      </c>
      <c r="H13" s="21">
        <v>11.4178</v>
      </c>
      <c r="I13" s="21">
        <v>11.3634</v>
      </c>
      <c r="J13" s="21">
        <v>11.329700000000001</v>
      </c>
      <c r="K13" s="21">
        <v>11.4297</v>
      </c>
      <c r="L13" s="21">
        <v>11.4038</v>
      </c>
      <c r="M13" s="21">
        <f t="shared" si="13"/>
        <v>11.38428</v>
      </c>
      <c r="N13" s="22">
        <f t="shared" si="0"/>
        <v>3.1393796154896574E-3</v>
      </c>
      <c r="P13" s="20">
        <v>11.3979</v>
      </c>
      <c r="Q13" s="21">
        <v>11.3987</v>
      </c>
      <c r="R13" s="21">
        <v>11.379799999999999</v>
      </c>
      <c r="S13" s="21">
        <v>11.371499999999999</v>
      </c>
      <c r="T13" s="21">
        <v>11.451000000000001</v>
      </c>
      <c r="U13" s="21">
        <v>11.383699999999999</v>
      </c>
      <c r="V13" s="21">
        <v>11.4071</v>
      </c>
      <c r="W13" s="21">
        <v>11.3651</v>
      </c>
      <c r="X13" s="21">
        <v>11.383800000000001</v>
      </c>
      <c r="Y13" s="21">
        <v>11.3726</v>
      </c>
      <c r="Z13" s="21">
        <f t="shared" si="1"/>
        <v>11.391120000000001</v>
      </c>
      <c r="AA13" s="22">
        <f t="shared" si="2"/>
        <v>2.9147905430086819E-3</v>
      </c>
      <c r="AC13">
        <f t="shared" si="3"/>
        <v>1.000600828510894</v>
      </c>
      <c r="AE13" s="23">
        <v>10.9171</v>
      </c>
      <c r="AF13" s="30">
        <v>10.913</v>
      </c>
      <c r="AG13" s="30">
        <v>10.960599999999999</v>
      </c>
      <c r="AH13" s="30">
        <v>10.9145</v>
      </c>
      <c r="AI13" s="30">
        <v>10.9412</v>
      </c>
      <c r="AJ13" s="30">
        <v>11.010400000000001</v>
      </c>
      <c r="AK13" s="30">
        <v>10.920400000000001</v>
      </c>
      <c r="AL13" s="30">
        <v>11.003</v>
      </c>
      <c r="AM13" s="30">
        <v>10.92</v>
      </c>
      <c r="AN13" s="30">
        <v>10.915900000000001</v>
      </c>
      <c r="AO13" s="30">
        <f t="shared" si="4"/>
        <v>10.941610000000001</v>
      </c>
      <c r="AP13" s="24">
        <f t="shared" si="5"/>
        <v>3.4187996569835172E-3</v>
      </c>
      <c r="AQ13" s="30"/>
      <c r="AR13" s="30">
        <f t="shared" si="6"/>
        <v>0.96111567881324078</v>
      </c>
      <c r="AS13" s="30"/>
      <c r="AT13" s="23">
        <v>11.3386</v>
      </c>
      <c r="AU13" s="30">
        <v>10.915699999999999</v>
      </c>
      <c r="AV13" s="30">
        <v>10.918799999999999</v>
      </c>
      <c r="AW13" s="30">
        <v>10.9253</v>
      </c>
      <c r="AX13" s="30">
        <v>11.2136</v>
      </c>
      <c r="AY13" s="30">
        <v>10.917899999999999</v>
      </c>
      <c r="AZ13" s="30">
        <v>10.9339</v>
      </c>
      <c r="BA13" s="30">
        <v>11.2643</v>
      </c>
      <c r="BB13" s="30">
        <v>10.9147</v>
      </c>
      <c r="BC13" s="30">
        <v>10.918900000000001</v>
      </c>
      <c r="BD13" s="21">
        <f t="shared" si="7"/>
        <v>11.026169999999999</v>
      </c>
      <c r="BE13" s="22">
        <f t="shared" si="8"/>
        <v>1.5636341996229767E-2</v>
      </c>
      <c r="BF13" s="21"/>
      <c r="BG13" s="21">
        <f t="shared" si="9"/>
        <v>1.0077282959271989</v>
      </c>
      <c r="BI13" s="20">
        <v>11.491</v>
      </c>
      <c r="BJ13" s="21">
        <v>11.3773</v>
      </c>
      <c r="BK13" s="21">
        <v>11.405200000000001</v>
      </c>
      <c r="BL13" s="21">
        <v>11.3348</v>
      </c>
      <c r="BM13" s="21">
        <v>11.366099999999999</v>
      </c>
      <c r="BN13" s="21">
        <v>11.4323</v>
      </c>
      <c r="BO13" s="21">
        <v>11.362500000000001</v>
      </c>
      <c r="BP13" s="21">
        <v>11.404</v>
      </c>
      <c r="BQ13" s="21">
        <v>11.4496</v>
      </c>
      <c r="BR13" s="21">
        <v>11.3553</v>
      </c>
      <c r="BS13" s="21">
        <v>11.4621</v>
      </c>
      <c r="BT13" s="21">
        <v>11.367100000000001</v>
      </c>
      <c r="BU13" s="21">
        <v>11.400700000000001</v>
      </c>
      <c r="BV13" s="21">
        <v>11.3453</v>
      </c>
      <c r="BW13" s="21">
        <v>11.388999999999999</v>
      </c>
      <c r="BX13" s="21">
        <v>11.4175</v>
      </c>
      <c r="BY13" s="21">
        <v>11.437900000000001</v>
      </c>
      <c r="BZ13" s="21">
        <v>11.393599999999999</v>
      </c>
      <c r="CA13" s="21">
        <v>11.454499999999999</v>
      </c>
      <c r="CB13" s="21">
        <v>11.41</v>
      </c>
      <c r="CC13" s="21">
        <f t="shared" si="10"/>
        <v>11.40279</v>
      </c>
      <c r="CD13" s="22">
        <f t="shared" si="11"/>
        <v>3.7042376529912652E-3</v>
      </c>
      <c r="CF13">
        <f t="shared" si="12"/>
        <v>1.0341569194017506</v>
      </c>
    </row>
    <row r="14" spans="1:84" x14ac:dyDescent="0.25">
      <c r="A14" s="52"/>
      <c r="B14" s="4" t="s">
        <v>10</v>
      </c>
      <c r="C14" s="20">
        <v>7.4489400000000003</v>
      </c>
      <c r="D14" s="21">
        <v>7.8181000000000003</v>
      </c>
      <c r="E14" s="21">
        <v>7.8659999999999997</v>
      </c>
      <c r="F14" s="21">
        <v>7.8894900000000003</v>
      </c>
      <c r="G14" s="21">
        <v>7.4829299999999996</v>
      </c>
      <c r="H14" s="21">
        <v>7.4793099999999999</v>
      </c>
      <c r="I14" s="21">
        <v>7.7887399999999998</v>
      </c>
      <c r="J14" s="21">
        <v>7.9315699999999998</v>
      </c>
      <c r="K14" s="21">
        <v>7.88347</v>
      </c>
      <c r="L14" s="21">
        <v>7.5586200000000003</v>
      </c>
      <c r="M14" s="21">
        <f t="shared" si="13"/>
        <v>7.7147170000000003</v>
      </c>
      <c r="N14" s="22">
        <f t="shared" si="0"/>
        <v>2.5534393998942254E-2</v>
      </c>
      <c r="P14" s="20">
        <v>7.8866300000000003</v>
      </c>
      <c r="Q14" s="21">
        <v>7.9687599999999996</v>
      </c>
      <c r="R14" s="21">
        <v>7.4542900000000003</v>
      </c>
      <c r="S14" s="21">
        <v>7.4802600000000004</v>
      </c>
      <c r="T14" s="21">
        <v>7.7934599999999996</v>
      </c>
      <c r="U14" s="21">
        <v>7.5418000000000003</v>
      </c>
      <c r="V14" s="21">
        <v>7.5339700000000001</v>
      </c>
      <c r="W14" s="21">
        <v>7.5131399999999999</v>
      </c>
      <c r="X14" s="21">
        <v>7.7498399999999998</v>
      </c>
      <c r="Y14" s="21">
        <v>7.64344</v>
      </c>
      <c r="Z14" s="21">
        <f t="shared" si="1"/>
        <v>7.6565589999999997</v>
      </c>
      <c r="AA14" s="22">
        <f t="shared" si="2"/>
        <v>3.1433789176345386E-2</v>
      </c>
      <c r="AC14">
        <f t="shared" si="3"/>
        <v>0.99246142146238148</v>
      </c>
      <c r="AE14" s="23">
        <v>8.5389499999999998</v>
      </c>
      <c r="AF14" s="30">
        <v>8.2660800000000005</v>
      </c>
      <c r="AG14" s="30">
        <v>8.5074299999999994</v>
      </c>
      <c r="AH14" s="30">
        <v>8.2324900000000003</v>
      </c>
      <c r="AI14" s="30">
        <v>8.5186200000000003</v>
      </c>
      <c r="AJ14" s="30">
        <v>8.4957899999999995</v>
      </c>
      <c r="AK14" s="30">
        <v>8.5967300000000009</v>
      </c>
      <c r="AL14" s="30">
        <v>8.2521299999999993</v>
      </c>
      <c r="AM14" s="30">
        <v>8.5144900000000003</v>
      </c>
      <c r="AN14" s="30">
        <v>8.8845799999999997</v>
      </c>
      <c r="AO14" s="30">
        <f t="shared" si="4"/>
        <v>8.4807290000000002</v>
      </c>
      <c r="AP14" s="24">
        <f t="shared" si="5"/>
        <v>2.3033119367408057E-2</v>
      </c>
      <c r="AQ14" s="30"/>
      <c r="AR14" s="30">
        <f t="shared" si="6"/>
        <v>1.0992923006767454</v>
      </c>
      <c r="AS14" s="30"/>
      <c r="AT14" s="23">
        <v>8.2104700000000008</v>
      </c>
      <c r="AU14" s="30">
        <v>8.5414999999999992</v>
      </c>
      <c r="AV14" s="30">
        <v>8.4860199999999999</v>
      </c>
      <c r="AW14" s="30">
        <v>8.1803000000000008</v>
      </c>
      <c r="AX14" s="30">
        <v>8.4153099999999998</v>
      </c>
      <c r="AY14" s="30">
        <v>8.5650600000000008</v>
      </c>
      <c r="AZ14" s="30">
        <v>8.6209199999999999</v>
      </c>
      <c r="BA14" s="30">
        <v>8.2470199999999991</v>
      </c>
      <c r="BB14" s="30">
        <v>8.2368299999999994</v>
      </c>
      <c r="BC14" s="30">
        <v>8.2556200000000004</v>
      </c>
      <c r="BD14" s="21">
        <f t="shared" si="7"/>
        <v>8.3759049999999995</v>
      </c>
      <c r="BE14" s="22">
        <f t="shared" si="8"/>
        <v>2.0015936202691258E-2</v>
      </c>
      <c r="BF14" s="21"/>
      <c r="BG14" s="21">
        <f t="shared" si="9"/>
        <v>0.98763974181936476</v>
      </c>
      <c r="BI14" s="20">
        <v>7.86158</v>
      </c>
      <c r="BJ14" s="21">
        <v>7.89839</v>
      </c>
      <c r="BK14" s="21">
        <v>7.8777999999999997</v>
      </c>
      <c r="BL14" s="21">
        <v>7.3670900000000001</v>
      </c>
      <c r="BM14" s="21">
        <v>7.8864099999999997</v>
      </c>
      <c r="BN14" s="21">
        <v>7.6882299999999999</v>
      </c>
      <c r="BO14" s="21">
        <v>7.5248999999999997</v>
      </c>
      <c r="BP14" s="21">
        <v>7.4894299999999996</v>
      </c>
      <c r="BQ14" s="21">
        <v>7.9519200000000003</v>
      </c>
      <c r="BR14" s="21">
        <v>7.86435</v>
      </c>
      <c r="BS14" s="21">
        <v>7.77902</v>
      </c>
      <c r="BT14" s="21">
        <v>7.5036199999999997</v>
      </c>
      <c r="BU14" s="21">
        <v>7.81013</v>
      </c>
      <c r="BV14" s="21">
        <v>7.3531500000000003</v>
      </c>
      <c r="BW14" s="21">
        <v>8.0209299999999999</v>
      </c>
      <c r="BX14" s="21">
        <v>7.5106999999999999</v>
      </c>
      <c r="BY14" s="21">
        <v>7.72234</v>
      </c>
      <c r="BZ14" s="21">
        <v>7.7160399999999996</v>
      </c>
      <c r="CA14" s="21">
        <v>7.9268900000000002</v>
      </c>
      <c r="CB14" s="21">
        <v>7.7930900000000003</v>
      </c>
      <c r="CC14" s="21">
        <f t="shared" si="10"/>
        <v>7.7273004999999984</v>
      </c>
      <c r="CD14" s="22">
        <f t="shared" si="11"/>
        <v>2.605770469971784E-2</v>
      </c>
      <c r="CF14">
        <f t="shared" si="12"/>
        <v>0.92256305438039221</v>
      </c>
    </row>
    <row r="15" spans="1:84" x14ac:dyDescent="0.25">
      <c r="A15" s="52"/>
      <c r="B15" s="4" t="s">
        <v>11</v>
      </c>
      <c r="C15" s="20">
        <v>8.0886200000000006</v>
      </c>
      <c r="D15" s="21">
        <v>8.0723599999999998</v>
      </c>
      <c r="E15" s="21">
        <v>8.0842600000000004</v>
      </c>
      <c r="F15" s="21">
        <v>8.0837699999999995</v>
      </c>
      <c r="G15" s="21">
        <v>8.0922099999999997</v>
      </c>
      <c r="H15" s="21">
        <v>8.0881699999999999</v>
      </c>
      <c r="I15" s="21">
        <v>8.0884599999999995</v>
      </c>
      <c r="J15" s="21">
        <v>8.1331600000000002</v>
      </c>
      <c r="K15" s="21">
        <v>8.0873399999999993</v>
      </c>
      <c r="L15" s="21">
        <v>8.0882199999999997</v>
      </c>
      <c r="M15" s="21">
        <f t="shared" si="13"/>
        <v>8.0906569999999984</v>
      </c>
      <c r="N15" s="22">
        <f t="shared" si="0"/>
        <v>1.9604138638957399E-3</v>
      </c>
      <c r="P15" s="20">
        <v>8.0945300000000007</v>
      </c>
      <c r="Q15" s="21">
        <v>8.0950299999999995</v>
      </c>
      <c r="R15" s="21">
        <v>8.0893200000000007</v>
      </c>
      <c r="S15" s="21">
        <v>8.0978700000000003</v>
      </c>
      <c r="T15" s="21">
        <v>8.0836199999999998</v>
      </c>
      <c r="U15" s="21">
        <v>8.0885499999999997</v>
      </c>
      <c r="V15" s="21">
        <v>8.0948799999999999</v>
      </c>
      <c r="W15" s="21">
        <v>8.0963100000000008</v>
      </c>
      <c r="X15" s="21">
        <v>8.0928299999999993</v>
      </c>
      <c r="Y15" s="21">
        <v>8.0953400000000002</v>
      </c>
      <c r="Z15" s="21">
        <f t="shared" si="1"/>
        <v>8.0928280000000008</v>
      </c>
      <c r="AA15" s="22">
        <f t="shared" si="2"/>
        <v>7.1867723197672334E-4</v>
      </c>
      <c r="AC15">
        <f t="shared" si="3"/>
        <v>1.000268334203267</v>
      </c>
      <c r="AE15" s="23">
        <v>8.8385499999999997</v>
      </c>
      <c r="AF15" s="30">
        <v>8.7918800000000008</v>
      </c>
      <c r="AG15" s="30">
        <v>8.7952300000000001</v>
      </c>
      <c r="AH15" s="30">
        <v>8.8891600000000004</v>
      </c>
      <c r="AI15" s="30">
        <v>8.8227899999999995</v>
      </c>
      <c r="AJ15" s="30">
        <v>8.7935199999999991</v>
      </c>
      <c r="AK15" s="30">
        <v>8.7948699999999995</v>
      </c>
      <c r="AL15" s="30">
        <v>8.8271599999999992</v>
      </c>
      <c r="AM15" s="30">
        <v>8.8683399999999999</v>
      </c>
      <c r="AN15" s="30">
        <v>8.8023900000000008</v>
      </c>
      <c r="AO15" s="30">
        <f t="shared" si="4"/>
        <v>8.8223889999999994</v>
      </c>
      <c r="AP15" s="24">
        <f t="shared" si="5"/>
        <v>3.873975261512248E-3</v>
      </c>
      <c r="AQ15" s="30"/>
      <c r="AR15" s="30">
        <f t="shared" si="6"/>
        <v>1.0904416044333607</v>
      </c>
      <c r="AS15" s="30"/>
      <c r="AT15" s="23">
        <v>8.8218599999999991</v>
      </c>
      <c r="AU15" s="30">
        <v>8.8177099999999999</v>
      </c>
      <c r="AV15" s="30">
        <v>9.0566999999999993</v>
      </c>
      <c r="AW15" s="30">
        <v>8.7728999999999999</v>
      </c>
      <c r="AX15" s="30">
        <v>8.8082399999999996</v>
      </c>
      <c r="AY15" s="30">
        <v>8.8067399999999996</v>
      </c>
      <c r="AZ15" s="30">
        <v>8.79861</v>
      </c>
      <c r="BA15" s="30">
        <v>8.8179599999999994</v>
      </c>
      <c r="BB15" s="30">
        <v>8.9042200000000005</v>
      </c>
      <c r="BC15" s="30">
        <v>8.7678999999999991</v>
      </c>
      <c r="BD15" s="21">
        <f t="shared" si="7"/>
        <v>8.8372839999999986</v>
      </c>
      <c r="BE15" s="22">
        <f t="shared" si="8"/>
        <v>9.6791542046184946E-3</v>
      </c>
      <c r="BF15" s="21"/>
      <c r="BG15" s="21">
        <f t="shared" si="9"/>
        <v>1.0016883182095007</v>
      </c>
      <c r="BI15" s="20">
        <v>8.1023300000000003</v>
      </c>
      <c r="BJ15" s="21">
        <v>8.10365</v>
      </c>
      <c r="BK15" s="21">
        <v>8.1598500000000005</v>
      </c>
      <c r="BL15" s="21">
        <v>8.09755</v>
      </c>
      <c r="BM15" s="21">
        <v>8.0904199999999999</v>
      </c>
      <c r="BN15" s="21">
        <v>8.0949899999999992</v>
      </c>
      <c r="BO15" s="21">
        <v>8.0984800000000003</v>
      </c>
      <c r="BP15" s="21">
        <v>8.1461100000000002</v>
      </c>
      <c r="BQ15" s="21">
        <v>8.0952400000000004</v>
      </c>
      <c r="BR15" s="21">
        <v>8.0958699999999997</v>
      </c>
      <c r="BS15" s="21">
        <v>8.0962200000000006</v>
      </c>
      <c r="BT15" s="21">
        <v>8.1088000000000005</v>
      </c>
      <c r="BU15" s="21">
        <v>8.0907199999999992</v>
      </c>
      <c r="BV15" s="21">
        <v>8.0920199999999998</v>
      </c>
      <c r="BW15" s="21">
        <v>8.0850399999999993</v>
      </c>
      <c r="BX15" s="21">
        <v>8.1493699999999993</v>
      </c>
      <c r="BY15" s="21">
        <v>8.0975300000000008</v>
      </c>
      <c r="BZ15" s="21">
        <v>8.1289300000000004</v>
      </c>
      <c r="CA15" s="21">
        <v>8.0978899999999996</v>
      </c>
      <c r="CB15" s="21">
        <v>8.0980899999999991</v>
      </c>
      <c r="CC15" s="21">
        <f t="shared" si="10"/>
        <v>8.1064550000000022</v>
      </c>
      <c r="CD15" s="22">
        <f t="shared" si="11"/>
        <v>2.6566715981547117E-3</v>
      </c>
      <c r="CF15">
        <f t="shared" si="12"/>
        <v>0.91730162796623982</v>
      </c>
    </row>
    <row r="16" spans="1:84" x14ac:dyDescent="0.25">
      <c r="A16" s="52"/>
      <c r="B16" s="4" t="s">
        <v>12</v>
      </c>
      <c r="C16" s="20">
        <v>23.455300000000001</v>
      </c>
      <c r="D16" s="21">
        <v>23.4679</v>
      </c>
      <c r="E16" s="21">
        <v>23.441199999999998</v>
      </c>
      <c r="F16" s="21">
        <v>23.466100000000001</v>
      </c>
      <c r="G16" s="21">
        <v>23.458100000000002</v>
      </c>
      <c r="H16" s="21">
        <v>23.474299999999999</v>
      </c>
      <c r="I16" s="21">
        <v>23.543399999999998</v>
      </c>
      <c r="J16" s="21">
        <v>23.4636</v>
      </c>
      <c r="K16" s="21">
        <v>23.463200000000001</v>
      </c>
      <c r="L16" s="21">
        <v>23.462599999999998</v>
      </c>
      <c r="M16" s="21">
        <f t="shared" si="13"/>
        <v>23.469570000000001</v>
      </c>
      <c r="N16" s="22">
        <f t="shared" si="0"/>
        <v>1.1671305772100445E-3</v>
      </c>
      <c r="P16" s="20">
        <v>23.5946</v>
      </c>
      <c r="Q16" s="21">
        <v>23.491199999999999</v>
      </c>
      <c r="R16" s="21">
        <v>23.496099999999998</v>
      </c>
      <c r="S16" s="21">
        <v>23.499400000000001</v>
      </c>
      <c r="T16" s="21">
        <v>23.505500000000001</v>
      </c>
      <c r="U16" s="21">
        <v>23.487500000000001</v>
      </c>
      <c r="V16" s="21">
        <v>23.479399999999998</v>
      </c>
      <c r="W16" s="21">
        <v>23.501300000000001</v>
      </c>
      <c r="X16" s="21">
        <v>23.468900000000001</v>
      </c>
      <c r="Y16" s="21">
        <v>23.529199999999999</v>
      </c>
      <c r="Z16" s="21">
        <f t="shared" si="1"/>
        <v>23.505310000000001</v>
      </c>
      <c r="AA16" s="22">
        <f t="shared" si="2"/>
        <v>2.0000609080847382E-3</v>
      </c>
      <c r="AC16">
        <f t="shared" si="3"/>
        <v>1.0015228229575575</v>
      </c>
      <c r="AE16" s="23">
        <v>23.861899999999999</v>
      </c>
      <c r="AF16" s="30">
        <v>23.861599999999999</v>
      </c>
      <c r="AG16" s="30">
        <v>23.8645</v>
      </c>
      <c r="AH16" s="30">
        <v>23.867899999999999</v>
      </c>
      <c r="AI16" s="30">
        <v>23.8947</v>
      </c>
      <c r="AJ16" s="30">
        <v>23.927399999999999</v>
      </c>
      <c r="AK16" s="30">
        <v>23.9</v>
      </c>
      <c r="AL16" s="30">
        <v>23.863900000000001</v>
      </c>
      <c r="AM16" s="30">
        <v>23.876999999999999</v>
      </c>
      <c r="AN16" s="30">
        <v>24.052600000000002</v>
      </c>
      <c r="AO16" s="30">
        <f t="shared" si="4"/>
        <v>23.897150000000003</v>
      </c>
      <c r="AP16" s="24">
        <f t="shared" si="5"/>
        <v>2.4572395127377021E-3</v>
      </c>
      <c r="AQ16" s="30"/>
      <c r="AR16" s="30">
        <f t="shared" si="6"/>
        <v>1.018218484616463</v>
      </c>
      <c r="AS16" s="30"/>
      <c r="AT16" s="23">
        <v>24.067599999999999</v>
      </c>
      <c r="AU16" s="30">
        <v>24.431000000000001</v>
      </c>
      <c r="AV16" s="30">
        <v>24.127400000000002</v>
      </c>
      <c r="AW16" s="30">
        <v>24.096299999999999</v>
      </c>
      <c r="AX16" s="30">
        <v>23.867999999999999</v>
      </c>
      <c r="AY16" s="30">
        <v>23.9848</v>
      </c>
      <c r="AZ16" s="30">
        <v>24.122699999999998</v>
      </c>
      <c r="BA16" s="30">
        <v>24.0107</v>
      </c>
      <c r="BB16" s="30">
        <v>24.075600000000001</v>
      </c>
      <c r="BC16" s="30">
        <v>24.1205</v>
      </c>
      <c r="BD16" s="21">
        <f t="shared" si="7"/>
        <v>24.09046</v>
      </c>
      <c r="BE16" s="22">
        <f t="shared" si="8"/>
        <v>5.984536634756385E-3</v>
      </c>
      <c r="BF16" s="21"/>
      <c r="BG16" s="21">
        <f t="shared" si="9"/>
        <v>1.0080892491364031</v>
      </c>
      <c r="BI16" s="20">
        <v>23.4773</v>
      </c>
      <c r="BJ16" s="21">
        <v>23.715800000000002</v>
      </c>
      <c r="BK16" s="21">
        <v>23.568300000000001</v>
      </c>
      <c r="BL16" s="21">
        <v>23.5062</v>
      </c>
      <c r="BM16" s="21">
        <v>23.6402</v>
      </c>
      <c r="BN16" s="21">
        <v>23.667400000000001</v>
      </c>
      <c r="BO16" s="21">
        <v>23.523199999999999</v>
      </c>
      <c r="BP16" s="21">
        <v>23.714400000000001</v>
      </c>
      <c r="BQ16" s="21">
        <v>23.677800000000001</v>
      </c>
      <c r="BR16" s="21">
        <v>23.480599999999999</v>
      </c>
      <c r="BS16" s="21">
        <v>23.582599999999999</v>
      </c>
      <c r="BT16" s="21">
        <v>23.566099999999999</v>
      </c>
      <c r="BU16" s="21">
        <v>23.491099999999999</v>
      </c>
      <c r="BV16" s="21">
        <v>23.592199999999998</v>
      </c>
      <c r="BW16" s="21">
        <v>23.574200000000001</v>
      </c>
      <c r="BX16" s="21">
        <v>23.482199999999999</v>
      </c>
      <c r="BY16" s="21">
        <v>23.6797</v>
      </c>
      <c r="BZ16" s="21">
        <v>23.652699999999999</v>
      </c>
      <c r="CA16" s="21">
        <v>23.504799999999999</v>
      </c>
      <c r="CB16" s="21">
        <v>23.578399999999998</v>
      </c>
      <c r="CC16" s="21">
        <f t="shared" si="10"/>
        <v>23.583760000000002</v>
      </c>
      <c r="CD16" s="22">
        <f t="shared" si="11"/>
        <v>3.4395444119004184E-3</v>
      </c>
      <c r="CF16">
        <f t="shared" si="12"/>
        <v>0.97896677772030927</v>
      </c>
    </row>
    <row r="17" spans="1:84" x14ac:dyDescent="0.25">
      <c r="A17" s="52"/>
      <c r="B17" s="4" t="s">
        <v>13</v>
      </c>
      <c r="C17" s="20">
        <v>33.841200000000001</v>
      </c>
      <c r="D17" s="21">
        <v>33.8613</v>
      </c>
      <c r="E17" s="21">
        <v>33.849699999999999</v>
      </c>
      <c r="F17" s="21">
        <v>33.854799999999997</v>
      </c>
      <c r="G17" s="21">
        <v>33.847200000000001</v>
      </c>
      <c r="H17" s="21">
        <v>33.868899999999996</v>
      </c>
      <c r="I17" s="21">
        <v>33.845300000000002</v>
      </c>
      <c r="J17" s="21">
        <v>33.857300000000002</v>
      </c>
      <c r="K17" s="21">
        <v>33.853700000000003</v>
      </c>
      <c r="L17" s="21">
        <v>33.8414</v>
      </c>
      <c r="M17" s="21">
        <f t="shared" si="13"/>
        <v>33.852080000000001</v>
      </c>
      <c r="N17" s="22">
        <f t="shared" si="0"/>
        <v>2.6294280803323988E-4</v>
      </c>
      <c r="P17" s="20">
        <v>34.055399999999999</v>
      </c>
      <c r="Q17" s="21">
        <v>33.905200000000001</v>
      </c>
      <c r="R17" s="21">
        <v>33.883400000000002</v>
      </c>
      <c r="S17" s="21">
        <v>33.954300000000003</v>
      </c>
      <c r="T17" s="21">
        <v>33.875999999999998</v>
      </c>
      <c r="U17" s="21">
        <v>33.869</v>
      </c>
      <c r="V17" s="21">
        <v>33.877400000000002</v>
      </c>
      <c r="W17" s="21">
        <v>33.877099999999999</v>
      </c>
      <c r="X17" s="21">
        <v>33.871400000000001</v>
      </c>
      <c r="Y17" s="21">
        <v>33.879800000000003</v>
      </c>
      <c r="Z17" s="21">
        <f t="shared" si="1"/>
        <v>33.904899999999998</v>
      </c>
      <c r="AA17" s="22">
        <f t="shared" si="2"/>
        <v>2.3056674545440946E-3</v>
      </c>
      <c r="AC17">
        <f t="shared" si="3"/>
        <v>1.0015603177116441</v>
      </c>
      <c r="AE17" s="23">
        <v>33.826999999999998</v>
      </c>
      <c r="AF17" s="30">
        <v>33.828600000000002</v>
      </c>
      <c r="AG17" s="30">
        <v>33.8401</v>
      </c>
      <c r="AH17" s="30">
        <v>34.064799999999998</v>
      </c>
      <c r="AI17" s="30">
        <v>33.830399999999997</v>
      </c>
      <c r="AJ17" s="30">
        <v>33.83</v>
      </c>
      <c r="AK17" s="30">
        <v>34.180799999999998</v>
      </c>
      <c r="AL17" s="30">
        <v>33.840200000000003</v>
      </c>
      <c r="AM17" s="30">
        <v>33.850499999999997</v>
      </c>
      <c r="AN17" s="30">
        <v>33.870600000000003</v>
      </c>
      <c r="AO17" s="30">
        <f t="shared" si="4"/>
        <v>33.896300000000004</v>
      </c>
      <c r="AP17" s="24">
        <f t="shared" si="5"/>
        <v>3.6335026483067089E-3</v>
      </c>
      <c r="AQ17" s="30"/>
      <c r="AR17" s="30">
        <f t="shared" si="6"/>
        <v>1.0013062712837735</v>
      </c>
      <c r="AS17" s="30"/>
      <c r="AT17" s="23">
        <v>34.5777</v>
      </c>
      <c r="AU17" s="30">
        <v>34.006300000000003</v>
      </c>
      <c r="AV17" s="30">
        <v>33.868000000000002</v>
      </c>
      <c r="AW17" s="30">
        <v>33.868400000000001</v>
      </c>
      <c r="AX17" s="30">
        <v>33.825600000000001</v>
      </c>
      <c r="AY17" s="30">
        <v>33.840600000000002</v>
      </c>
      <c r="AZ17" s="30">
        <v>33.829799999999999</v>
      </c>
      <c r="BA17" s="30">
        <v>34.2211</v>
      </c>
      <c r="BB17" s="30">
        <v>33.848100000000002</v>
      </c>
      <c r="BC17" s="30">
        <v>33.814100000000003</v>
      </c>
      <c r="BD17" s="21">
        <f t="shared" si="7"/>
        <v>33.969970000000004</v>
      </c>
      <c r="BE17" s="22">
        <f t="shared" si="8"/>
        <v>7.2825731095472086E-3</v>
      </c>
      <c r="BF17" s="21"/>
      <c r="BG17" s="21">
        <f t="shared" si="9"/>
        <v>1.0021733935562289</v>
      </c>
      <c r="BI17" s="20">
        <v>34.037500000000001</v>
      </c>
      <c r="BJ17" s="21">
        <v>33.912100000000002</v>
      </c>
      <c r="BK17" s="21">
        <v>33.892800000000001</v>
      </c>
      <c r="BL17" s="21">
        <v>34.007300000000001</v>
      </c>
      <c r="BM17" s="21">
        <v>33.878999999999998</v>
      </c>
      <c r="BN17" s="21">
        <v>33.920400000000001</v>
      </c>
      <c r="BO17" s="21">
        <v>33.875</v>
      </c>
      <c r="BP17" s="21">
        <v>34.088900000000002</v>
      </c>
      <c r="BQ17" s="21">
        <v>33.879800000000003</v>
      </c>
      <c r="BR17" s="21">
        <v>33.941400000000002</v>
      </c>
      <c r="BS17" s="21">
        <v>33.8765</v>
      </c>
      <c r="BT17" s="21">
        <v>33.881500000000003</v>
      </c>
      <c r="BU17" s="21">
        <v>33.870899999999999</v>
      </c>
      <c r="BV17" s="21">
        <v>34.1511</v>
      </c>
      <c r="BW17" s="21">
        <v>33.875900000000001</v>
      </c>
      <c r="BX17" s="21">
        <v>33.894100000000002</v>
      </c>
      <c r="BY17" s="21">
        <v>33.8855</v>
      </c>
      <c r="BZ17" s="21">
        <v>34.064300000000003</v>
      </c>
      <c r="CA17" s="21">
        <v>33.876600000000003</v>
      </c>
      <c r="CB17" s="21">
        <v>33.882599999999996</v>
      </c>
      <c r="CC17" s="21">
        <f t="shared" si="10"/>
        <v>33.934660000000001</v>
      </c>
      <c r="CD17" s="22">
        <f t="shared" si="11"/>
        <v>2.5236015876470338E-3</v>
      </c>
      <c r="CF17">
        <f t="shared" si="12"/>
        <v>0.99896055251152704</v>
      </c>
    </row>
    <row r="18" spans="1:84" x14ac:dyDescent="0.25">
      <c r="A18" s="52"/>
      <c r="B18" s="4" t="s">
        <v>14</v>
      </c>
      <c r="C18" s="20">
        <v>3.2347399999999999</v>
      </c>
      <c r="D18" s="21">
        <v>3.2100200000000001</v>
      </c>
      <c r="E18" s="21">
        <v>3.2056900000000002</v>
      </c>
      <c r="F18" s="21">
        <v>3.20695</v>
      </c>
      <c r="G18" s="21">
        <v>3.2119800000000001</v>
      </c>
      <c r="H18" s="21">
        <v>3.20878</v>
      </c>
      <c r="I18" s="21">
        <v>3.2092299999999998</v>
      </c>
      <c r="J18" s="21">
        <v>3.21027</v>
      </c>
      <c r="K18" s="21">
        <v>3.22526</v>
      </c>
      <c r="L18" s="21">
        <v>3.20804</v>
      </c>
      <c r="M18" s="21">
        <f t="shared" si="13"/>
        <v>3.2130960000000002</v>
      </c>
      <c r="N18" s="22">
        <f t="shared" si="0"/>
        <v>2.9101060220046502E-3</v>
      </c>
      <c r="P18" s="20">
        <v>3.2269100000000002</v>
      </c>
      <c r="Q18" s="21">
        <v>3.22818</v>
      </c>
      <c r="R18" s="21">
        <v>3.21008</v>
      </c>
      <c r="S18" s="21">
        <v>3.2098100000000001</v>
      </c>
      <c r="T18" s="21">
        <v>3.2124000000000001</v>
      </c>
      <c r="U18" s="21">
        <v>3.2105000000000001</v>
      </c>
      <c r="V18" s="21">
        <v>3.2095099999999999</v>
      </c>
      <c r="W18" s="21">
        <v>3.22627</v>
      </c>
      <c r="X18" s="21">
        <v>3.2085599999999999</v>
      </c>
      <c r="Y18" s="21">
        <v>3.20919</v>
      </c>
      <c r="Z18" s="21">
        <f t="shared" si="1"/>
        <v>3.215141</v>
      </c>
      <c r="AA18" s="22">
        <f t="shared" si="2"/>
        <v>3.4563665464135444E-3</v>
      </c>
      <c r="AC18">
        <f t="shared" si="3"/>
        <v>1.0006364577964679</v>
      </c>
      <c r="AE18" s="23">
        <v>2.7962699999999998</v>
      </c>
      <c r="AF18" s="30">
        <v>2.7766299999999999</v>
      </c>
      <c r="AG18" s="30">
        <v>2.7764000000000002</v>
      </c>
      <c r="AH18" s="30">
        <v>2.7873999999999999</v>
      </c>
      <c r="AI18" s="30">
        <v>2.7763</v>
      </c>
      <c r="AJ18" s="30">
        <v>2.7746</v>
      </c>
      <c r="AK18" s="30">
        <v>2.77583</v>
      </c>
      <c r="AL18" s="30">
        <v>2.7796400000000001</v>
      </c>
      <c r="AM18" s="30">
        <v>2.7980900000000002</v>
      </c>
      <c r="AN18" s="30">
        <v>2.77569</v>
      </c>
      <c r="AO18" s="30">
        <f t="shared" si="4"/>
        <v>2.781685</v>
      </c>
      <c r="AP18" s="24">
        <f t="shared" si="5"/>
        <v>3.2189640385838674E-3</v>
      </c>
      <c r="AQ18" s="30"/>
      <c r="AR18" s="30">
        <f t="shared" si="6"/>
        <v>0.86573354795499413</v>
      </c>
      <c r="AS18" s="30"/>
      <c r="AT18" s="23">
        <v>2.7965</v>
      </c>
      <c r="AU18" s="30">
        <v>2.7764799999999998</v>
      </c>
      <c r="AV18" s="30">
        <v>2.7916099999999999</v>
      </c>
      <c r="AW18" s="30">
        <v>2.7756799999999999</v>
      </c>
      <c r="AX18" s="30">
        <v>2.7801399999999998</v>
      </c>
      <c r="AY18" s="30">
        <v>2.7800400000000001</v>
      </c>
      <c r="AZ18" s="30">
        <v>2.7761</v>
      </c>
      <c r="BA18" s="30">
        <v>2.7751299999999999</v>
      </c>
      <c r="BB18" s="30">
        <v>2.7783500000000001</v>
      </c>
      <c r="BC18" s="30">
        <v>2.77752</v>
      </c>
      <c r="BD18" s="21">
        <f t="shared" si="7"/>
        <v>2.7807550000000001</v>
      </c>
      <c r="BE18" s="22">
        <f t="shared" si="8"/>
        <v>2.6268433408617917E-3</v>
      </c>
      <c r="BF18" s="21"/>
      <c r="BG18" s="21">
        <f t="shared" si="9"/>
        <v>0.99966567026820075</v>
      </c>
      <c r="BI18" s="20">
        <v>3.2356199999999999</v>
      </c>
      <c r="BJ18" s="21">
        <v>3.2279499999999999</v>
      </c>
      <c r="BK18" s="21">
        <v>3.2402099999999998</v>
      </c>
      <c r="BL18" s="21">
        <v>3.2160899999999999</v>
      </c>
      <c r="BM18" s="21">
        <v>3.2109200000000002</v>
      </c>
      <c r="BN18" s="21">
        <v>3.2252000000000001</v>
      </c>
      <c r="BO18" s="21">
        <v>3.2210299999999998</v>
      </c>
      <c r="BP18" s="21">
        <v>3.2225700000000002</v>
      </c>
      <c r="BQ18" s="21">
        <v>3.2358600000000002</v>
      </c>
      <c r="BR18" s="21">
        <v>3.2128199999999998</v>
      </c>
      <c r="BS18" s="21">
        <v>3.2290700000000001</v>
      </c>
      <c r="BT18" s="21">
        <v>3.2153900000000002</v>
      </c>
      <c r="BU18" s="21">
        <v>3.2252900000000002</v>
      </c>
      <c r="BV18" s="21">
        <v>3.21272</v>
      </c>
      <c r="BW18" s="21">
        <v>3.2104200000000001</v>
      </c>
      <c r="BX18" s="21">
        <v>3.22749</v>
      </c>
      <c r="BY18" s="21">
        <v>3.25257</v>
      </c>
      <c r="BZ18" s="21">
        <v>3.2166199999999998</v>
      </c>
      <c r="CA18" s="21">
        <v>3.2174700000000001</v>
      </c>
      <c r="CB18" s="21">
        <v>3.2113900000000002</v>
      </c>
      <c r="CC18" s="21">
        <f t="shared" si="10"/>
        <v>3.2233349999999996</v>
      </c>
      <c r="CD18" s="22">
        <f t="shared" si="11"/>
        <v>3.4968220640562851E-3</v>
      </c>
      <c r="CF18">
        <f t="shared" si="12"/>
        <v>1.1591582142259924</v>
      </c>
    </row>
    <row r="19" spans="1:84" x14ac:dyDescent="0.25">
      <c r="A19" s="52"/>
      <c r="B19" s="4" t="s">
        <v>15</v>
      </c>
      <c r="C19" s="20">
        <v>13.521800000000001</v>
      </c>
      <c r="D19" s="21">
        <v>13.5198</v>
      </c>
      <c r="E19" s="21">
        <v>14.1433</v>
      </c>
      <c r="F19" s="21">
        <v>13.520200000000001</v>
      </c>
      <c r="G19" s="21">
        <v>14.1617</v>
      </c>
      <c r="H19" s="21">
        <v>13.6195</v>
      </c>
      <c r="I19" s="21">
        <v>13.5143</v>
      </c>
      <c r="J19" s="21">
        <v>13.528499999999999</v>
      </c>
      <c r="K19" s="21">
        <v>13.529299999999999</v>
      </c>
      <c r="L19" s="21">
        <v>13.523199999999999</v>
      </c>
      <c r="M19" s="21">
        <f t="shared" si="13"/>
        <v>13.658160000000001</v>
      </c>
      <c r="N19" s="22">
        <f t="shared" si="0"/>
        <v>1.9209185240528375E-2</v>
      </c>
      <c r="P19" s="20">
        <v>13.534800000000001</v>
      </c>
      <c r="Q19" s="21">
        <v>13.5623</v>
      </c>
      <c r="R19" s="21">
        <v>13.534599999999999</v>
      </c>
      <c r="S19" s="21">
        <v>14.043200000000001</v>
      </c>
      <c r="T19" s="21">
        <v>13.536199999999999</v>
      </c>
      <c r="U19" s="21">
        <v>14.079599999999999</v>
      </c>
      <c r="V19" s="21">
        <v>13.526</v>
      </c>
      <c r="W19" s="21">
        <v>13.5305</v>
      </c>
      <c r="X19" s="21">
        <v>13.5275</v>
      </c>
      <c r="Y19" s="21">
        <v>13.6267</v>
      </c>
      <c r="Z19" s="21">
        <f t="shared" si="1"/>
        <v>13.650139999999999</v>
      </c>
      <c r="AA19" s="22">
        <f t="shared" si="2"/>
        <v>2.1503371212257299E-2</v>
      </c>
      <c r="AC19">
        <f t="shared" si="3"/>
        <v>0.99941280523877285</v>
      </c>
      <c r="AE19" s="23">
        <v>13.287100000000001</v>
      </c>
      <c r="AF19" s="30">
        <v>14.0581</v>
      </c>
      <c r="AG19" s="30">
        <v>13.276</v>
      </c>
      <c r="AH19" s="30">
        <v>13.2775</v>
      </c>
      <c r="AI19" s="30">
        <v>13.275399999999999</v>
      </c>
      <c r="AJ19" s="30">
        <v>13.318099999999999</v>
      </c>
      <c r="AK19" s="30">
        <v>13.349</v>
      </c>
      <c r="AL19" s="30">
        <v>13.284800000000001</v>
      </c>
      <c r="AM19" s="30">
        <v>13.277200000000001</v>
      </c>
      <c r="AN19" s="30">
        <v>13.2735</v>
      </c>
      <c r="AO19" s="30">
        <f t="shared" si="4"/>
        <v>13.367670000000004</v>
      </c>
      <c r="AP19" s="24">
        <f t="shared" si="5"/>
        <v>1.8238252764731303E-2</v>
      </c>
      <c r="AQ19" s="30"/>
      <c r="AR19" s="30">
        <f t="shared" si="6"/>
        <v>0.97873139573705414</v>
      </c>
      <c r="AS19" s="30"/>
      <c r="AT19" s="23">
        <v>13.3886</v>
      </c>
      <c r="AU19" s="30">
        <v>13.296099999999999</v>
      </c>
      <c r="AV19" s="30">
        <v>13.2902</v>
      </c>
      <c r="AW19" s="30">
        <v>13.2842</v>
      </c>
      <c r="AX19" s="30">
        <v>13.2826</v>
      </c>
      <c r="AY19" s="30">
        <v>13.4116</v>
      </c>
      <c r="AZ19" s="30">
        <v>13.282500000000001</v>
      </c>
      <c r="BA19" s="30">
        <v>13.2879</v>
      </c>
      <c r="BB19" s="30">
        <v>13.4122</v>
      </c>
      <c r="BC19" s="30">
        <v>13.283300000000001</v>
      </c>
      <c r="BD19" s="21">
        <f t="shared" si="7"/>
        <v>13.32192</v>
      </c>
      <c r="BE19" s="22">
        <f t="shared" si="8"/>
        <v>4.2963819788354235E-3</v>
      </c>
      <c r="BF19" s="21"/>
      <c r="BG19" s="21">
        <f t="shared" si="9"/>
        <v>0.99657756362926353</v>
      </c>
      <c r="BI19" s="20">
        <v>13.5268</v>
      </c>
      <c r="BJ19" s="21">
        <v>13.6386</v>
      </c>
      <c r="BK19" s="21">
        <v>13.529</v>
      </c>
      <c r="BL19" s="21">
        <v>13.5535</v>
      </c>
      <c r="BM19" s="21">
        <v>13.5273</v>
      </c>
      <c r="BN19" s="21">
        <v>13.533099999999999</v>
      </c>
      <c r="BO19" s="21">
        <v>13.564299999999999</v>
      </c>
      <c r="BP19" s="21">
        <v>13.561199999999999</v>
      </c>
      <c r="BQ19" s="21">
        <v>13.5374</v>
      </c>
      <c r="BR19" s="21">
        <v>13.528700000000001</v>
      </c>
      <c r="BS19" s="21">
        <v>13.533099999999999</v>
      </c>
      <c r="BT19" s="21">
        <v>13.6168</v>
      </c>
      <c r="BU19" s="21">
        <v>13.588800000000001</v>
      </c>
      <c r="BV19" s="21">
        <v>14.1363</v>
      </c>
      <c r="BW19" s="21">
        <v>13.6455</v>
      </c>
      <c r="BX19" s="21">
        <v>13.5303</v>
      </c>
      <c r="BY19" s="21">
        <v>13.5441</v>
      </c>
      <c r="BZ19" s="21">
        <v>13.5304</v>
      </c>
      <c r="CA19" s="21">
        <v>13.5298</v>
      </c>
      <c r="CB19" s="21">
        <v>13.611700000000001</v>
      </c>
      <c r="CC19" s="21">
        <f t="shared" si="10"/>
        <v>13.588335000000001</v>
      </c>
      <c r="CD19" s="22">
        <f t="shared" si="11"/>
        <v>9.9215197063375633E-3</v>
      </c>
      <c r="CF19">
        <f t="shared" si="12"/>
        <v>1.019998243496433</v>
      </c>
    </row>
    <row r="20" spans="1:84" x14ac:dyDescent="0.25">
      <c r="A20" s="52" t="s">
        <v>52</v>
      </c>
      <c r="B20" s="4" t="s">
        <v>16</v>
      </c>
      <c r="C20" s="20">
        <v>2.2945099999999998</v>
      </c>
      <c r="D20" s="21">
        <v>2.29271</v>
      </c>
      <c r="E20" s="21">
        <v>2.2927599999999999</v>
      </c>
      <c r="F20" s="21">
        <v>2.30219</v>
      </c>
      <c r="G20" s="21">
        <v>2.2933599999999998</v>
      </c>
      <c r="H20" s="21">
        <v>2.2927300000000002</v>
      </c>
      <c r="I20" s="21">
        <v>2.2922400000000001</v>
      </c>
      <c r="J20" s="21">
        <v>2.2940900000000002</v>
      </c>
      <c r="K20" s="21">
        <v>2.29481</v>
      </c>
      <c r="L20" s="21">
        <v>2.29074</v>
      </c>
      <c r="M20" s="21">
        <f t="shared" si="13"/>
        <v>2.2940139999999998</v>
      </c>
      <c r="N20" s="22">
        <f t="shared" si="0"/>
        <v>1.3549150912451843E-3</v>
      </c>
      <c r="P20" s="20">
        <v>2.2954599999999998</v>
      </c>
      <c r="Q20" s="21">
        <v>2.2959800000000001</v>
      </c>
      <c r="R20" s="21">
        <v>2.2937599999999998</v>
      </c>
      <c r="S20" s="21">
        <v>2.2945799999999998</v>
      </c>
      <c r="T20" s="21">
        <v>2.2955100000000002</v>
      </c>
      <c r="U20" s="21">
        <v>2.2918699999999999</v>
      </c>
      <c r="V20" s="21">
        <v>2.2937500000000002</v>
      </c>
      <c r="W20" s="21">
        <v>2.29617</v>
      </c>
      <c r="X20" s="21">
        <v>2.2937500000000002</v>
      </c>
      <c r="Y20" s="21">
        <v>2.2925800000000001</v>
      </c>
      <c r="Z20" s="21">
        <f t="shared" si="1"/>
        <v>2.2943410000000002</v>
      </c>
      <c r="AA20" s="22">
        <f t="shared" si="2"/>
        <v>8.4345418053005466E-4</v>
      </c>
      <c r="AC20">
        <f t="shared" si="3"/>
        <v>1.0001425449016441</v>
      </c>
      <c r="AE20" s="23">
        <v>2.8738199999999998</v>
      </c>
      <c r="AF20" s="30">
        <v>2.8086199999999999</v>
      </c>
      <c r="AG20" s="30">
        <v>2.84049</v>
      </c>
      <c r="AH20" s="30">
        <v>2.8393000000000002</v>
      </c>
      <c r="AI20" s="30">
        <v>2.8706900000000002</v>
      </c>
      <c r="AJ20" s="30">
        <v>2.7766199999999999</v>
      </c>
      <c r="AK20" s="30">
        <v>2.8451399999999998</v>
      </c>
      <c r="AL20" s="30">
        <v>2.79291</v>
      </c>
      <c r="AM20" s="30">
        <v>2.84639</v>
      </c>
      <c r="AN20" s="30">
        <v>2.8753500000000001</v>
      </c>
      <c r="AO20" s="30">
        <f t="shared" si="4"/>
        <v>2.8369329999999997</v>
      </c>
      <c r="AP20" s="24">
        <f t="shared" si="5"/>
        <v>1.2056214149833365E-2</v>
      </c>
      <c r="AQ20" s="30"/>
      <c r="AR20" s="30">
        <f t="shared" si="6"/>
        <v>1.2366676925249802</v>
      </c>
      <c r="AS20" s="30"/>
      <c r="AT20" s="23">
        <v>2.81535</v>
      </c>
      <c r="AU20" s="30">
        <v>2.8023899999999999</v>
      </c>
      <c r="AV20" s="30">
        <v>2.7429000000000001</v>
      </c>
      <c r="AW20" s="30">
        <v>2.8654299999999999</v>
      </c>
      <c r="AX20" s="30">
        <v>2.8054600000000001</v>
      </c>
      <c r="AY20" s="30">
        <v>2.8477700000000001</v>
      </c>
      <c r="AZ20" s="30">
        <v>2.8759199999999998</v>
      </c>
      <c r="BA20" s="30">
        <v>2.8106599999999999</v>
      </c>
      <c r="BB20" s="30">
        <v>2.7865500000000001</v>
      </c>
      <c r="BC20" s="30">
        <v>2.8540299999999998</v>
      </c>
      <c r="BD20" s="21">
        <f t="shared" si="7"/>
        <v>2.820646</v>
      </c>
      <c r="BE20" s="22">
        <f t="shared" si="8"/>
        <v>1.4381454002963253E-2</v>
      </c>
      <c r="BF20" s="21"/>
      <c r="BG20" s="21">
        <f t="shared" si="9"/>
        <v>0.99425894090554845</v>
      </c>
      <c r="BI20" s="20">
        <v>2.2936700000000001</v>
      </c>
      <c r="BJ20" s="21">
        <v>2.2931499999999998</v>
      </c>
      <c r="BK20" s="21">
        <v>2.3149199999999999</v>
      </c>
      <c r="BL20" s="21">
        <v>2.2959900000000002</v>
      </c>
      <c r="BM20" s="21">
        <v>2.2978200000000002</v>
      </c>
      <c r="BN20" s="21">
        <v>2.2937599999999998</v>
      </c>
      <c r="BO20" s="21">
        <v>2.2996599999999998</v>
      </c>
      <c r="BP20" s="21">
        <v>2.3058900000000002</v>
      </c>
      <c r="BQ20" s="21">
        <v>2.2928899999999999</v>
      </c>
      <c r="BR20" s="21">
        <v>2.2937099999999999</v>
      </c>
      <c r="BS20" s="21">
        <v>2.298</v>
      </c>
      <c r="BT20" s="21">
        <v>2.2947099999999998</v>
      </c>
      <c r="BU20" s="21">
        <v>2.2959399999999999</v>
      </c>
      <c r="BV20" s="21">
        <v>2.2957999999999998</v>
      </c>
      <c r="BW20" s="21">
        <v>2.29583</v>
      </c>
      <c r="BX20" s="21">
        <v>2.3042500000000001</v>
      </c>
      <c r="BY20" s="21">
        <v>2.2951199999999998</v>
      </c>
      <c r="BZ20" s="21">
        <v>2.2943899999999999</v>
      </c>
      <c r="CA20" s="21">
        <v>2.2933599999999998</v>
      </c>
      <c r="CB20" s="21">
        <v>2.2956400000000001</v>
      </c>
      <c r="CC20" s="21">
        <f t="shared" si="10"/>
        <v>2.2972250000000001</v>
      </c>
      <c r="CD20" s="22">
        <f t="shared" si="11"/>
        <v>2.3637446527045038E-3</v>
      </c>
      <c r="CF20">
        <f t="shared" si="12"/>
        <v>0.814432225809265</v>
      </c>
    </row>
    <row r="21" spans="1:84" x14ac:dyDescent="0.25">
      <c r="A21" s="52"/>
      <c r="B21" s="1" t="s">
        <v>17</v>
      </c>
      <c r="C21" s="23">
        <v>1118580</v>
      </c>
      <c r="D21" s="30">
        <v>1119590</v>
      </c>
      <c r="E21" s="30">
        <v>1106000</v>
      </c>
      <c r="F21" s="30">
        <v>1107620</v>
      </c>
      <c r="G21" s="30">
        <v>1088840</v>
      </c>
      <c r="H21" s="30">
        <v>1103970</v>
      </c>
      <c r="I21" s="30">
        <v>1120370</v>
      </c>
      <c r="J21" s="30">
        <v>1108770</v>
      </c>
      <c r="K21" s="38">
        <v>1572410</v>
      </c>
      <c r="L21" s="30">
        <v>1129470</v>
      </c>
      <c r="M21" s="21">
        <f t="shared" si="13"/>
        <v>1157562</v>
      </c>
      <c r="N21" s="24">
        <f t="shared" si="0"/>
        <v>0.12629700731080817</v>
      </c>
      <c r="P21" s="23">
        <v>950317</v>
      </c>
      <c r="Q21" s="30">
        <v>681294</v>
      </c>
      <c r="R21" s="30">
        <v>690375</v>
      </c>
      <c r="S21" s="30">
        <v>688497</v>
      </c>
      <c r="T21" s="30">
        <v>684286</v>
      </c>
      <c r="U21" s="30">
        <v>691708</v>
      </c>
      <c r="V21" s="30">
        <v>676680</v>
      </c>
      <c r="W21" s="30">
        <v>679970</v>
      </c>
      <c r="X21" s="30">
        <v>678605</v>
      </c>
      <c r="Y21" s="30">
        <v>678063</v>
      </c>
      <c r="Z21" s="21">
        <f t="shared" si="1"/>
        <v>709979.5</v>
      </c>
      <c r="AA21" s="24">
        <f t="shared" si="2"/>
        <v>0.10454848096791719</v>
      </c>
      <c r="AC21">
        <f t="shared" si="3"/>
        <v>0.61334036535408043</v>
      </c>
      <c r="AE21" s="23">
        <v>1110610</v>
      </c>
      <c r="AF21" s="30">
        <v>1145000</v>
      </c>
      <c r="AG21" s="30">
        <v>1107380</v>
      </c>
      <c r="AH21" s="30">
        <v>1117420</v>
      </c>
      <c r="AI21" s="30">
        <v>1134290</v>
      </c>
      <c r="AJ21" s="30">
        <v>1614380</v>
      </c>
      <c r="AK21" s="30">
        <v>1149900</v>
      </c>
      <c r="AL21" s="30">
        <v>1138930</v>
      </c>
      <c r="AM21" s="30">
        <v>1114870</v>
      </c>
      <c r="AN21" s="30">
        <v>1137420</v>
      </c>
      <c r="AO21" s="30">
        <f t="shared" si="4"/>
        <v>1177020</v>
      </c>
      <c r="AP21" s="24">
        <f t="shared" si="5"/>
        <v>0.13118178598362268</v>
      </c>
      <c r="AQ21" s="30"/>
      <c r="AR21" s="30">
        <f t="shared" si="6"/>
        <v>1.0168094667931393</v>
      </c>
      <c r="AS21" s="30"/>
      <c r="AT21" s="23">
        <v>1108180</v>
      </c>
      <c r="AU21" s="30">
        <v>1115980</v>
      </c>
      <c r="AV21" s="30">
        <v>1171160</v>
      </c>
      <c r="AW21" s="30">
        <v>1097390</v>
      </c>
      <c r="AX21" s="30">
        <v>1117300</v>
      </c>
      <c r="AY21" s="30">
        <v>1482540</v>
      </c>
      <c r="AZ21" s="30">
        <v>1114090</v>
      </c>
      <c r="BA21" s="30">
        <v>1163860</v>
      </c>
      <c r="BB21" s="30">
        <v>1138620</v>
      </c>
      <c r="BC21" s="30">
        <v>1129640</v>
      </c>
      <c r="BD21" s="21">
        <f t="shared" si="7"/>
        <v>1163876</v>
      </c>
      <c r="BE21" s="22">
        <f t="shared" si="8"/>
        <v>9.8328952281303547E-2</v>
      </c>
      <c r="BF21" s="21"/>
      <c r="BG21" s="21">
        <f t="shared" si="9"/>
        <v>0.98883281507535981</v>
      </c>
      <c r="BI21" s="20">
        <v>1114030</v>
      </c>
      <c r="BJ21" s="21">
        <v>1094740</v>
      </c>
      <c r="BK21" s="21">
        <v>1112750</v>
      </c>
      <c r="BL21" s="21">
        <v>1114030</v>
      </c>
      <c r="BM21" s="21">
        <v>1113030</v>
      </c>
      <c r="BN21" s="21">
        <v>1102770</v>
      </c>
      <c r="BO21" s="21">
        <v>1135140</v>
      </c>
      <c r="BP21" s="21">
        <v>1137490</v>
      </c>
      <c r="BQ21" s="21">
        <v>1125390</v>
      </c>
      <c r="BR21" s="21">
        <v>1122640</v>
      </c>
      <c r="BS21" s="21">
        <v>1085330</v>
      </c>
      <c r="BT21" s="21">
        <v>1119260</v>
      </c>
      <c r="BU21" s="21">
        <v>1088800</v>
      </c>
      <c r="BV21" s="21">
        <v>1118540</v>
      </c>
      <c r="BW21" s="21">
        <v>1137460</v>
      </c>
      <c r="BX21" s="21">
        <v>1118630</v>
      </c>
      <c r="BY21" s="21">
        <v>1100980</v>
      </c>
      <c r="BZ21" s="21">
        <v>1117210</v>
      </c>
      <c r="CA21" s="21">
        <v>1139430</v>
      </c>
      <c r="CB21" s="21">
        <v>1132370</v>
      </c>
      <c r="CC21" s="21">
        <f t="shared" si="10"/>
        <v>1116501</v>
      </c>
      <c r="CD21" s="22">
        <f t="shared" si="11"/>
        <v>1.4263433108430335E-2</v>
      </c>
      <c r="CF21">
        <f t="shared" si="12"/>
        <v>0.9592954919596246</v>
      </c>
    </row>
    <row r="22" spans="1:84" x14ac:dyDescent="0.25">
      <c r="A22" s="52"/>
      <c r="B22" s="1" t="s">
        <v>18</v>
      </c>
      <c r="C22" s="23">
        <v>1122250</v>
      </c>
      <c r="D22" s="30">
        <v>1111420</v>
      </c>
      <c r="E22" s="30">
        <v>1106800</v>
      </c>
      <c r="F22" s="30">
        <v>1122150</v>
      </c>
      <c r="G22" s="30">
        <v>1093620</v>
      </c>
      <c r="H22" s="30">
        <v>1122190</v>
      </c>
      <c r="I22" s="30">
        <v>1121300</v>
      </c>
      <c r="J22" s="38">
        <v>1330400</v>
      </c>
      <c r="K22" s="38">
        <v>1551120</v>
      </c>
      <c r="L22" s="30">
        <v>1098840</v>
      </c>
      <c r="M22" s="21">
        <f t="shared" si="13"/>
        <v>1178009</v>
      </c>
      <c r="N22" s="24">
        <f t="shared" si="0"/>
        <v>0.12587569969726486</v>
      </c>
      <c r="P22" s="23">
        <v>910784</v>
      </c>
      <c r="Q22" s="30">
        <v>696076</v>
      </c>
      <c r="R22" s="30">
        <v>680572</v>
      </c>
      <c r="S22" s="30">
        <v>686549</v>
      </c>
      <c r="T22" s="30">
        <v>678006</v>
      </c>
      <c r="U22" s="30">
        <v>676185</v>
      </c>
      <c r="V22" s="30">
        <v>672543</v>
      </c>
      <c r="W22" s="30">
        <v>673187</v>
      </c>
      <c r="X22" s="30">
        <v>686987</v>
      </c>
      <c r="Y22" s="30">
        <v>675008</v>
      </c>
      <c r="Z22" s="21">
        <f t="shared" si="1"/>
        <v>703589.7</v>
      </c>
      <c r="AA22" s="24">
        <f t="shared" si="2"/>
        <v>9.1824793730800852E-2</v>
      </c>
      <c r="AC22">
        <f t="shared" si="3"/>
        <v>0.5972702245908138</v>
      </c>
      <c r="AE22" s="23">
        <v>1117500</v>
      </c>
      <c r="AF22" s="30">
        <v>1118070</v>
      </c>
      <c r="AG22" s="30">
        <v>1147290</v>
      </c>
      <c r="AH22" s="30">
        <v>1174150</v>
      </c>
      <c r="AI22" s="30">
        <v>1120460</v>
      </c>
      <c r="AJ22" s="30">
        <v>1599230</v>
      </c>
      <c r="AK22" s="30">
        <v>1114880</v>
      </c>
      <c r="AL22" s="30">
        <v>1335790</v>
      </c>
      <c r="AM22" s="30">
        <v>1113430</v>
      </c>
      <c r="AN22" s="30">
        <v>1148140</v>
      </c>
      <c r="AO22" s="30">
        <f t="shared" si="4"/>
        <v>1198894</v>
      </c>
      <c r="AP22" s="24">
        <f t="shared" si="5"/>
        <v>0.12997384068290149</v>
      </c>
      <c r="AQ22" s="30"/>
      <c r="AR22" s="30">
        <f t="shared" si="6"/>
        <v>1.0177290665860788</v>
      </c>
      <c r="AS22" s="30"/>
      <c r="AT22" s="23">
        <v>1112120</v>
      </c>
      <c r="AU22" s="30">
        <v>1121480</v>
      </c>
      <c r="AV22" s="30">
        <v>1100050</v>
      </c>
      <c r="AW22" s="30">
        <v>1155650</v>
      </c>
      <c r="AX22" s="30">
        <v>1125420</v>
      </c>
      <c r="AY22" s="30">
        <v>1125420</v>
      </c>
      <c r="AZ22" s="30">
        <v>1098260</v>
      </c>
      <c r="BA22" s="30">
        <v>1121100</v>
      </c>
      <c r="BB22" s="30">
        <v>1169320</v>
      </c>
      <c r="BC22" s="30">
        <v>1146210</v>
      </c>
      <c r="BD22" s="21">
        <f t="shared" si="7"/>
        <v>1127503</v>
      </c>
      <c r="BE22" s="22">
        <f t="shared" si="8"/>
        <v>2.0529912496934345E-2</v>
      </c>
      <c r="BF22" s="21"/>
      <c r="BG22" s="21">
        <f t="shared" si="9"/>
        <v>0.94045261716215112</v>
      </c>
      <c r="BI22" s="20">
        <v>1127160</v>
      </c>
      <c r="BJ22" s="21">
        <v>1123760</v>
      </c>
      <c r="BK22" s="21">
        <v>1105520</v>
      </c>
      <c r="BL22" s="21">
        <v>1104290</v>
      </c>
      <c r="BM22" s="21">
        <v>1124570</v>
      </c>
      <c r="BN22" s="21">
        <v>1112050</v>
      </c>
      <c r="BO22" s="21">
        <v>1112050</v>
      </c>
      <c r="BP22" s="21">
        <v>1116320</v>
      </c>
      <c r="BQ22" s="21">
        <v>1091980</v>
      </c>
      <c r="BR22" s="21">
        <v>1137990</v>
      </c>
      <c r="BS22" s="21">
        <v>1103080</v>
      </c>
      <c r="BT22" s="21">
        <v>1084250</v>
      </c>
      <c r="BU22" s="21">
        <v>1108460</v>
      </c>
      <c r="BV22" s="21">
        <v>1137070</v>
      </c>
      <c r="BW22" s="21">
        <v>1104870</v>
      </c>
      <c r="BX22" s="21">
        <v>1099350</v>
      </c>
      <c r="BY22" s="21">
        <v>1224500</v>
      </c>
      <c r="BZ22" s="21">
        <v>1102490</v>
      </c>
      <c r="CA22" s="21">
        <v>1101820</v>
      </c>
      <c r="CB22" s="21">
        <v>1127530</v>
      </c>
      <c r="CC22" s="21">
        <f t="shared" si="10"/>
        <v>1117455.5</v>
      </c>
      <c r="CD22" s="22">
        <f t="shared" si="11"/>
        <v>2.59040957680799E-2</v>
      </c>
      <c r="CF22">
        <f t="shared" si="12"/>
        <v>0.99108871550674371</v>
      </c>
    </row>
    <row r="23" spans="1:84" x14ac:dyDescent="0.25">
      <c r="A23" s="52"/>
      <c r="B23" s="4" t="s">
        <v>19</v>
      </c>
      <c r="C23" s="23">
        <v>7.1900899999999996</v>
      </c>
      <c r="D23" s="21">
        <v>6.9733900000000002</v>
      </c>
      <c r="E23" s="21">
        <v>7.3251499999999998</v>
      </c>
      <c r="F23" s="21">
        <v>7.0253699999999997</v>
      </c>
      <c r="G23" s="21">
        <v>7.0366499999999998</v>
      </c>
      <c r="H23" s="21">
        <v>6.9993699999999999</v>
      </c>
      <c r="I23" s="21">
        <v>7.1707799999999997</v>
      </c>
      <c r="J23" s="21">
        <v>7.1044499999999999</v>
      </c>
      <c r="K23" s="21">
        <v>6.9754899999999997</v>
      </c>
      <c r="L23" s="21">
        <v>6.8553499999999996</v>
      </c>
      <c r="M23" s="21">
        <f t="shared" si="13"/>
        <v>7.0656089999999994</v>
      </c>
      <c r="N23" s="22">
        <f t="shared" si="0"/>
        <v>1.9053070318235426E-2</v>
      </c>
      <c r="P23" s="23">
        <v>7.1520900000000003</v>
      </c>
      <c r="Q23" s="21">
        <v>7.2319100000000001</v>
      </c>
      <c r="R23" s="21">
        <v>7.2478100000000003</v>
      </c>
      <c r="S23" s="21">
        <v>7.16587</v>
      </c>
      <c r="T23" s="21">
        <v>7.04352</v>
      </c>
      <c r="U23" s="21">
        <v>7.2845800000000001</v>
      </c>
      <c r="V23" s="21">
        <v>7.09443</v>
      </c>
      <c r="W23" s="21">
        <v>7.1615900000000003</v>
      </c>
      <c r="X23" s="21">
        <v>7.0238800000000001</v>
      </c>
      <c r="Y23" s="21">
        <v>7.0930600000000004</v>
      </c>
      <c r="Z23" s="21">
        <f t="shared" si="1"/>
        <v>7.1498739999999996</v>
      </c>
      <c r="AA23" s="22">
        <f t="shared" si="2"/>
        <v>1.6527095818659285E-2</v>
      </c>
      <c r="AC23">
        <f t="shared" si="3"/>
        <v>1.0119260774265884</v>
      </c>
      <c r="AE23" s="23">
        <v>6.5505399999999998</v>
      </c>
      <c r="AF23" s="30">
        <v>6.3463799999999999</v>
      </c>
      <c r="AG23" s="30">
        <v>6.5336299999999996</v>
      </c>
      <c r="AH23" s="30">
        <v>6.5243200000000003</v>
      </c>
      <c r="AI23" s="30">
        <v>6.4319199999999999</v>
      </c>
      <c r="AJ23" s="30">
        <v>6.4261100000000004</v>
      </c>
      <c r="AK23" s="30">
        <v>6.38422</v>
      </c>
      <c r="AL23" s="30">
        <v>6.7823099999999998</v>
      </c>
      <c r="AM23" s="30">
        <v>6.4113800000000003</v>
      </c>
      <c r="AN23" s="30">
        <v>6.3601000000000001</v>
      </c>
      <c r="AO23" s="30">
        <f t="shared" si="4"/>
        <v>6.4750910000000008</v>
      </c>
      <c r="AP23" s="24">
        <f t="shared" si="5"/>
        <v>2.0089825383042693E-2</v>
      </c>
      <c r="AQ23" s="30"/>
      <c r="AR23" s="30">
        <f t="shared" si="6"/>
        <v>0.91642362321492765</v>
      </c>
      <c r="AS23" s="30"/>
      <c r="AT23" s="23">
        <v>6.6631900000000002</v>
      </c>
      <c r="AU23" s="30">
        <v>6.4001599999999996</v>
      </c>
      <c r="AV23" s="30">
        <v>6.5003599999999997</v>
      </c>
      <c r="AW23" s="30">
        <v>6.3823800000000004</v>
      </c>
      <c r="AX23" s="30">
        <v>6.3973199999999997</v>
      </c>
      <c r="AY23" s="30">
        <v>6.3193999999999999</v>
      </c>
      <c r="AZ23" s="30">
        <v>6.3191100000000002</v>
      </c>
      <c r="BA23" s="30">
        <v>6.3250500000000001</v>
      </c>
      <c r="BB23" s="30">
        <v>6.4443799999999998</v>
      </c>
      <c r="BC23" s="30">
        <v>6.4408099999999999</v>
      </c>
      <c r="BD23" s="21">
        <f t="shared" si="7"/>
        <v>6.4192160000000005</v>
      </c>
      <c r="BE23" s="22">
        <f t="shared" si="8"/>
        <v>1.6277265136361407E-2</v>
      </c>
      <c r="BF23" s="21"/>
      <c r="BG23" s="21">
        <f t="shared" si="9"/>
        <v>0.99137077764621373</v>
      </c>
      <c r="BI23" s="20">
        <v>7.0932300000000001</v>
      </c>
      <c r="BJ23" s="21">
        <v>7.0094000000000003</v>
      </c>
      <c r="BK23" s="21">
        <v>7.2793400000000004</v>
      </c>
      <c r="BL23" s="21">
        <v>6.9126200000000004</v>
      </c>
      <c r="BM23" s="21">
        <v>7.2395300000000002</v>
      </c>
      <c r="BN23" s="21">
        <v>7.03207</v>
      </c>
      <c r="BO23" s="21">
        <v>7.1582100000000004</v>
      </c>
      <c r="BP23" s="21">
        <v>7.0558699999999996</v>
      </c>
      <c r="BQ23" s="21">
        <v>7.0948500000000001</v>
      </c>
      <c r="BR23" s="21">
        <v>7.1500899999999996</v>
      </c>
      <c r="BS23" s="21">
        <v>7.0383300000000002</v>
      </c>
      <c r="BT23" s="21">
        <v>7.0921399999999997</v>
      </c>
      <c r="BU23" s="21">
        <v>7.04603</v>
      </c>
      <c r="BV23" s="21">
        <v>7.0705499999999999</v>
      </c>
      <c r="BW23" s="21">
        <v>7.1855200000000004</v>
      </c>
      <c r="BX23" s="21">
        <v>7.9858099999999999</v>
      </c>
      <c r="BY23" s="21">
        <v>6.8199500000000004</v>
      </c>
      <c r="BZ23" s="21">
        <v>7.1085000000000003</v>
      </c>
      <c r="CA23" s="21">
        <v>7.1105999999999998</v>
      </c>
      <c r="CB23" s="21">
        <v>6.8762699999999999</v>
      </c>
      <c r="CC23" s="21">
        <f t="shared" si="10"/>
        <v>7.1179455000000003</v>
      </c>
      <c r="CD23" s="22">
        <f t="shared" si="11"/>
        <v>3.2699821556299635E-2</v>
      </c>
      <c r="CF23">
        <f t="shared" si="12"/>
        <v>1.1088496632610587</v>
      </c>
    </row>
    <row r="24" spans="1:84" x14ac:dyDescent="0.25">
      <c r="A24" s="52"/>
      <c r="B24" s="4" t="s">
        <v>20</v>
      </c>
      <c r="C24" s="23">
        <v>28.0871</v>
      </c>
      <c r="D24" s="21">
        <v>28.3078</v>
      </c>
      <c r="E24" s="21">
        <v>27.972899999999999</v>
      </c>
      <c r="F24" s="21">
        <v>28.088000000000001</v>
      </c>
      <c r="G24" s="21">
        <v>29.0273</v>
      </c>
      <c r="H24" s="21">
        <v>29.2622</v>
      </c>
      <c r="I24" s="21">
        <v>29.464400000000001</v>
      </c>
      <c r="J24" s="21">
        <v>28.155000000000001</v>
      </c>
      <c r="K24" s="21">
        <v>29.200600000000001</v>
      </c>
      <c r="L24" s="21">
        <v>28.855499999999999</v>
      </c>
      <c r="M24" s="21">
        <f t="shared" si="13"/>
        <v>28.642080000000004</v>
      </c>
      <c r="N24" s="22">
        <f t="shared" si="0"/>
        <v>2.0084869784080465E-2</v>
      </c>
      <c r="P24" s="20">
        <v>27.8751</v>
      </c>
      <c r="Q24" s="21">
        <v>28.254899999999999</v>
      </c>
      <c r="R24" s="21">
        <v>28.8857</v>
      </c>
      <c r="S24" s="21">
        <v>29.090900000000001</v>
      </c>
      <c r="T24" s="21">
        <v>29.234400000000001</v>
      </c>
      <c r="U24" s="21">
        <v>29.3276</v>
      </c>
      <c r="V24" s="21">
        <v>29.626300000000001</v>
      </c>
      <c r="W24" s="21">
        <v>29.860600000000002</v>
      </c>
      <c r="X24" s="21">
        <v>29.5106</v>
      </c>
      <c r="Y24" s="21">
        <v>27.6585</v>
      </c>
      <c r="Z24" s="21">
        <f t="shared" si="1"/>
        <v>28.932459999999999</v>
      </c>
      <c r="AA24" s="22">
        <f t="shared" si="2"/>
        <v>3.544017309049937E-2</v>
      </c>
      <c r="AC24">
        <f t="shared" si="3"/>
        <v>1.0101382301843997</v>
      </c>
      <c r="AE24" s="23">
        <v>30.2376</v>
      </c>
      <c r="AF24" s="30">
        <v>30.9116</v>
      </c>
      <c r="AG24" s="30">
        <v>31.133600000000001</v>
      </c>
      <c r="AH24" s="30">
        <v>31.383600000000001</v>
      </c>
      <c r="AI24" s="30">
        <v>30.6981</v>
      </c>
      <c r="AJ24" s="30">
        <v>30.652100000000001</v>
      </c>
      <c r="AK24" s="30">
        <v>30.971</v>
      </c>
      <c r="AL24" s="30">
        <v>30.8278</v>
      </c>
      <c r="AM24" s="30">
        <v>31.260400000000001</v>
      </c>
      <c r="AN24" s="30">
        <v>31.331199999999999</v>
      </c>
      <c r="AO24" s="30">
        <f t="shared" si="4"/>
        <v>30.940700000000003</v>
      </c>
      <c r="AP24" s="24">
        <f t="shared" si="5"/>
        <v>1.1498064282793615E-2</v>
      </c>
      <c r="AQ24" s="30"/>
      <c r="AR24" s="30">
        <f t="shared" si="6"/>
        <v>1.0802532497639836</v>
      </c>
      <c r="AS24" s="30"/>
      <c r="AT24" s="23">
        <v>30.703099999999999</v>
      </c>
      <c r="AU24" s="30">
        <v>31.608899999999998</v>
      </c>
      <c r="AV24" s="30">
        <v>30.897600000000001</v>
      </c>
      <c r="AW24" s="30">
        <v>30.925599999999999</v>
      </c>
      <c r="AX24" s="30">
        <v>30.722300000000001</v>
      </c>
      <c r="AY24" s="30">
        <v>30.949200000000001</v>
      </c>
      <c r="AZ24" s="30">
        <v>30.8413</v>
      </c>
      <c r="BA24" s="30">
        <v>30.585699999999999</v>
      </c>
      <c r="BB24" s="30">
        <v>31.048100000000002</v>
      </c>
      <c r="BC24" s="30">
        <v>30.728999999999999</v>
      </c>
      <c r="BD24" s="21">
        <f t="shared" si="7"/>
        <v>30.901079999999997</v>
      </c>
      <c r="BE24" s="22">
        <f t="shared" si="8"/>
        <v>9.2124756789080092E-3</v>
      </c>
      <c r="BF24" s="21"/>
      <c r="BG24" s="21">
        <f t="shared" si="9"/>
        <v>0.99871948598447979</v>
      </c>
      <c r="BI24" s="20">
        <v>28.972999999999999</v>
      </c>
      <c r="BJ24" s="21">
        <v>27.844200000000001</v>
      </c>
      <c r="BK24" s="21">
        <v>28.689299999999999</v>
      </c>
      <c r="BL24" s="21">
        <v>27.832100000000001</v>
      </c>
      <c r="BM24" s="21">
        <v>29.091899999999999</v>
      </c>
      <c r="BN24" s="21">
        <v>29.985199999999999</v>
      </c>
      <c r="BO24" s="21">
        <v>29.560199999999998</v>
      </c>
      <c r="BP24" s="21">
        <v>28.355899999999998</v>
      </c>
      <c r="BQ24" s="21">
        <v>29.3523</v>
      </c>
      <c r="BR24" s="21">
        <v>30.003699999999998</v>
      </c>
      <c r="BS24" s="21">
        <v>29.537199999999999</v>
      </c>
      <c r="BT24" s="21">
        <v>30.055099999999999</v>
      </c>
      <c r="BU24" s="21">
        <v>29.0563</v>
      </c>
      <c r="BV24" s="21">
        <v>28.729099999999999</v>
      </c>
      <c r="BW24" s="21">
        <v>29.447600000000001</v>
      </c>
      <c r="BX24" s="21">
        <v>28.656199999999998</v>
      </c>
      <c r="BY24" s="21">
        <v>29.529800000000002</v>
      </c>
      <c r="BZ24" s="21">
        <v>27.708200000000001</v>
      </c>
      <c r="CA24" s="21">
        <v>28.665099999999999</v>
      </c>
      <c r="CB24" s="21">
        <v>29.619599999999998</v>
      </c>
      <c r="CC24" s="21">
        <f t="shared" si="10"/>
        <v>29.034600000000005</v>
      </c>
      <c r="CD24" s="22">
        <f t="shared" si="11"/>
        <v>2.4804651440790644E-2</v>
      </c>
      <c r="CF24">
        <f t="shared" si="12"/>
        <v>0.93959822763476253</v>
      </c>
    </row>
    <row r="25" spans="1:84" x14ac:dyDescent="0.25">
      <c r="A25" s="52"/>
      <c r="B25" s="4" t="s">
        <v>21</v>
      </c>
      <c r="C25" s="23">
        <v>12.036</v>
      </c>
      <c r="D25" s="21">
        <v>12.0852</v>
      </c>
      <c r="E25" s="21">
        <v>11.9315</v>
      </c>
      <c r="F25" s="21">
        <v>12.0158</v>
      </c>
      <c r="G25" s="21">
        <v>11.9488</v>
      </c>
      <c r="H25" s="21">
        <v>11.9956</v>
      </c>
      <c r="I25" s="21">
        <v>11.9823</v>
      </c>
      <c r="J25" s="21">
        <v>12.019</v>
      </c>
      <c r="K25" s="21">
        <v>12.009600000000001</v>
      </c>
      <c r="L25" s="21">
        <v>12.075699999999999</v>
      </c>
      <c r="M25" s="21">
        <f t="shared" si="13"/>
        <v>12.00995</v>
      </c>
      <c r="N25" s="22">
        <f t="shared" si="0"/>
        <v>4.0833140171133717E-3</v>
      </c>
      <c r="P25" s="20">
        <v>12.026400000000001</v>
      </c>
      <c r="Q25" s="21">
        <v>12.024900000000001</v>
      </c>
      <c r="R25" s="21">
        <v>12.0436</v>
      </c>
      <c r="S25" s="21">
        <v>12.0395</v>
      </c>
      <c r="T25" s="21">
        <v>11.988</v>
      </c>
      <c r="U25" s="21">
        <v>12.133800000000001</v>
      </c>
      <c r="V25" s="21">
        <v>11.940799999999999</v>
      </c>
      <c r="W25" s="21">
        <v>11.963900000000001</v>
      </c>
      <c r="X25" s="21">
        <v>12.0037</v>
      </c>
      <c r="Y25" s="21">
        <v>12.092599999999999</v>
      </c>
      <c r="Z25" s="21">
        <f t="shared" si="1"/>
        <v>12.02572</v>
      </c>
      <c r="AA25" s="22">
        <f t="shared" si="2"/>
        <v>6.3522183820624179E-3</v>
      </c>
      <c r="AC25">
        <f t="shared" si="3"/>
        <v>1.001313077906236</v>
      </c>
      <c r="AE25" s="23">
        <v>11.9978</v>
      </c>
      <c r="AF25" s="30">
        <v>12.002800000000001</v>
      </c>
      <c r="AG25" s="30">
        <v>12.0025</v>
      </c>
      <c r="AH25" s="30">
        <v>12.003299999999999</v>
      </c>
      <c r="AI25" s="30">
        <v>12.001799999999999</v>
      </c>
      <c r="AJ25" s="30">
        <v>12.0068</v>
      </c>
      <c r="AK25" s="30">
        <v>12.015499999999999</v>
      </c>
      <c r="AL25" s="30">
        <v>12.0006</v>
      </c>
      <c r="AM25" s="30">
        <v>12.000299999999999</v>
      </c>
      <c r="AN25" s="30">
        <v>12.0007</v>
      </c>
      <c r="AO25" s="30">
        <f t="shared" si="4"/>
        <v>12.003209999999999</v>
      </c>
      <c r="AP25" s="24">
        <f t="shared" si="5"/>
        <v>4.095057916576046E-4</v>
      </c>
      <c r="AQ25" s="30"/>
      <c r="AR25" s="30">
        <f t="shared" si="6"/>
        <v>0.99943879866277541</v>
      </c>
      <c r="AS25" s="30"/>
      <c r="AT25" s="23">
        <v>11.997999999999999</v>
      </c>
      <c r="AU25" s="30">
        <v>12.001799999999999</v>
      </c>
      <c r="AV25" s="30">
        <v>12.0016</v>
      </c>
      <c r="AW25" s="30">
        <v>12.0039</v>
      </c>
      <c r="AX25" s="30">
        <v>11.9998</v>
      </c>
      <c r="AY25" s="30">
        <v>12.005100000000001</v>
      </c>
      <c r="AZ25" s="30">
        <v>12.004300000000001</v>
      </c>
      <c r="BA25" s="30">
        <v>12.0007</v>
      </c>
      <c r="BB25" s="30">
        <v>11.9999</v>
      </c>
      <c r="BC25" s="30">
        <v>12.056900000000001</v>
      </c>
      <c r="BD25" s="21">
        <f t="shared" si="7"/>
        <v>12.007200000000001</v>
      </c>
      <c r="BE25" s="22">
        <f t="shared" si="8"/>
        <v>1.4661604497805073E-3</v>
      </c>
      <c r="BF25" s="21"/>
      <c r="BG25" s="21">
        <f t="shared" si="9"/>
        <v>1.0003324110800362</v>
      </c>
      <c r="BI25" s="20">
        <v>12.145300000000001</v>
      </c>
      <c r="BJ25" s="21">
        <v>12.0159</v>
      </c>
      <c r="BK25" s="21">
        <v>12.0951</v>
      </c>
      <c r="BL25" s="21">
        <v>11.959899999999999</v>
      </c>
      <c r="BM25" s="21">
        <v>11.977499999999999</v>
      </c>
      <c r="BN25" s="21">
        <v>12.0093</v>
      </c>
      <c r="BO25" s="21">
        <v>11.9961</v>
      </c>
      <c r="BP25" s="21">
        <v>12.0627</v>
      </c>
      <c r="BQ25" s="21">
        <v>11.9551</v>
      </c>
      <c r="BR25" s="21">
        <v>11.97</v>
      </c>
      <c r="BS25" s="21">
        <v>11.9808</v>
      </c>
      <c r="BT25" s="21">
        <v>12.1015</v>
      </c>
      <c r="BU25" s="21">
        <v>12.08</v>
      </c>
      <c r="BV25" s="21">
        <v>12.0542</v>
      </c>
      <c r="BW25" s="21">
        <v>11.994899999999999</v>
      </c>
      <c r="BX25" s="21">
        <v>12.054500000000001</v>
      </c>
      <c r="BY25" s="21">
        <v>11.939399999999999</v>
      </c>
      <c r="BZ25" s="21">
        <v>12.075200000000001</v>
      </c>
      <c r="CA25" s="21">
        <v>12.047599999999999</v>
      </c>
      <c r="CB25" s="21">
        <v>12.0189</v>
      </c>
      <c r="CC25" s="21">
        <f t="shared" si="10"/>
        <v>12.026695</v>
      </c>
      <c r="CD25" s="22">
        <f t="shared" si="11"/>
        <v>4.6793386928782425E-3</v>
      </c>
      <c r="CF25">
        <f t="shared" si="12"/>
        <v>1.0016236091678326</v>
      </c>
    </row>
    <row r="26" spans="1:84" x14ac:dyDescent="0.25">
      <c r="A26" s="52"/>
      <c r="B26" s="4" t="s">
        <v>22</v>
      </c>
      <c r="C26" s="23">
        <v>26.6784</v>
      </c>
      <c r="D26" s="30">
        <v>27.464600000000001</v>
      </c>
      <c r="E26" s="30">
        <v>27.459299999999999</v>
      </c>
      <c r="F26" s="30">
        <v>26.8261</v>
      </c>
      <c r="G26" s="30">
        <v>26.083400000000001</v>
      </c>
      <c r="H26" s="30">
        <v>26.6555</v>
      </c>
      <c r="I26" s="30">
        <v>26.0962</v>
      </c>
      <c r="J26" s="30">
        <v>26.547899999999998</v>
      </c>
      <c r="K26" s="30">
        <v>27.0913</v>
      </c>
      <c r="L26" s="30">
        <v>25.398800000000001</v>
      </c>
      <c r="M26" s="21">
        <f t="shared" si="13"/>
        <v>26.630149999999997</v>
      </c>
      <c r="N26" s="24">
        <f t="shared" si="0"/>
        <v>2.422268531116107E-2</v>
      </c>
      <c r="P26" s="20">
        <v>26.176200000000001</v>
      </c>
      <c r="Q26" s="21">
        <v>27.466200000000001</v>
      </c>
      <c r="R26" s="21">
        <v>26.283300000000001</v>
      </c>
      <c r="S26" s="21">
        <v>25.9526</v>
      </c>
      <c r="T26" s="21">
        <v>27.459</v>
      </c>
      <c r="U26" s="21">
        <v>26.488399999999999</v>
      </c>
      <c r="V26" s="21">
        <v>26.163799999999998</v>
      </c>
      <c r="W26" s="21">
        <v>26.3977</v>
      </c>
      <c r="X26" s="21">
        <v>27.459399999999999</v>
      </c>
      <c r="Y26" s="21">
        <v>26.730899999999998</v>
      </c>
      <c r="Z26" s="21">
        <f t="shared" si="1"/>
        <v>26.65775</v>
      </c>
      <c r="AA26" s="22">
        <f t="shared" si="2"/>
        <v>3.0265364770821923E-2</v>
      </c>
      <c r="AC26">
        <f t="shared" si="3"/>
        <v>1.0010364192466059</v>
      </c>
      <c r="AE26" s="23">
        <v>28.770900000000001</v>
      </c>
      <c r="AF26" s="30">
        <v>28.903700000000001</v>
      </c>
      <c r="AG26" s="30">
        <v>29.243200000000002</v>
      </c>
      <c r="AH26" s="30">
        <v>29.2865</v>
      </c>
      <c r="AI26" s="30">
        <v>29.1023</v>
      </c>
      <c r="AJ26" s="30">
        <v>28.765799999999999</v>
      </c>
      <c r="AK26" s="30">
        <v>28.749700000000001</v>
      </c>
      <c r="AL26" s="30">
        <v>29.216000000000001</v>
      </c>
      <c r="AM26" s="30">
        <v>29.0733</v>
      </c>
      <c r="AN26" s="30">
        <v>29.242799999999999</v>
      </c>
      <c r="AO26" s="30">
        <f t="shared" si="4"/>
        <v>29.035419999999998</v>
      </c>
      <c r="AP26" s="24">
        <f t="shared" si="5"/>
        <v>7.5227404479362228E-3</v>
      </c>
      <c r="AQ26" s="30"/>
      <c r="AR26" s="30">
        <f t="shared" si="6"/>
        <v>1.0903213087421588</v>
      </c>
      <c r="AS26" s="30"/>
      <c r="AT26" s="23">
        <v>28.2971</v>
      </c>
      <c r="AU26" s="30">
        <v>28.447399999999998</v>
      </c>
      <c r="AV26" s="30">
        <v>28.662099999999999</v>
      </c>
      <c r="AW26" s="30">
        <v>28.342500000000001</v>
      </c>
      <c r="AX26" s="30">
        <v>29.1234</v>
      </c>
      <c r="AY26" s="30">
        <v>29.194299999999998</v>
      </c>
      <c r="AZ26" s="30">
        <v>28.894600000000001</v>
      </c>
      <c r="BA26" s="30">
        <v>28.916</v>
      </c>
      <c r="BB26" s="30">
        <v>29.086600000000001</v>
      </c>
      <c r="BC26" s="30">
        <v>29.673400000000001</v>
      </c>
      <c r="BD26" s="21">
        <f t="shared" si="7"/>
        <v>28.86374</v>
      </c>
      <c r="BE26" s="22">
        <f t="shared" si="8"/>
        <v>1.5023558433414089E-2</v>
      </c>
      <c r="BF26" s="21"/>
      <c r="BG26" s="21">
        <f t="shared" si="9"/>
        <v>0.99408722174502728</v>
      </c>
      <c r="BI26" s="20">
        <v>26.183</v>
      </c>
      <c r="BJ26" s="21">
        <v>26.399899999999999</v>
      </c>
      <c r="BK26" s="21">
        <v>27.532299999999999</v>
      </c>
      <c r="BL26" s="21">
        <v>26.206199999999999</v>
      </c>
      <c r="BM26" s="21">
        <v>27.3706</v>
      </c>
      <c r="BN26" s="21">
        <v>26.932700000000001</v>
      </c>
      <c r="BO26" s="21">
        <v>26.701899999999998</v>
      </c>
      <c r="BP26" s="21">
        <v>27.639500000000002</v>
      </c>
      <c r="BQ26" s="21">
        <v>27.5563</v>
      </c>
      <c r="BR26" s="21">
        <v>27.045300000000001</v>
      </c>
      <c r="BS26" s="21">
        <v>26.488700000000001</v>
      </c>
      <c r="BT26" s="21">
        <v>26.946000000000002</v>
      </c>
      <c r="BU26" s="21">
        <v>27.5076</v>
      </c>
      <c r="BV26" s="21">
        <v>26.217099999999999</v>
      </c>
      <c r="BW26" s="21">
        <v>25.730399999999999</v>
      </c>
      <c r="BX26" s="21">
        <v>27.4879</v>
      </c>
      <c r="BY26" s="21">
        <v>26.132000000000001</v>
      </c>
      <c r="BZ26" s="21">
        <v>26.223500000000001</v>
      </c>
      <c r="CA26" s="21">
        <v>25.131599999999999</v>
      </c>
      <c r="CB26" s="21">
        <v>25.841000000000001</v>
      </c>
      <c r="CC26" s="21">
        <f t="shared" si="10"/>
        <v>26.663675000000001</v>
      </c>
      <c r="CD26" s="22">
        <f t="shared" si="11"/>
        <v>2.6942428510370636E-2</v>
      </c>
      <c r="CF26">
        <f t="shared" si="12"/>
        <v>0.92377754927116174</v>
      </c>
    </row>
    <row r="27" spans="1:84" x14ac:dyDescent="0.25">
      <c r="A27" s="52" t="s">
        <v>148</v>
      </c>
      <c r="B27" s="4" t="s">
        <v>23</v>
      </c>
      <c r="C27" s="20">
        <v>23.223800000000001</v>
      </c>
      <c r="D27" s="21">
        <v>23.271799999999999</v>
      </c>
      <c r="E27" s="21">
        <v>23.046399999999998</v>
      </c>
      <c r="F27" s="21">
        <v>23.103200000000001</v>
      </c>
      <c r="G27" s="21">
        <v>23.1448</v>
      </c>
      <c r="H27" s="21">
        <v>22.979099999999999</v>
      </c>
      <c r="I27" s="21">
        <v>22.684999999999999</v>
      </c>
      <c r="J27" s="21">
        <v>22.9697</v>
      </c>
      <c r="K27" s="21">
        <v>22.700399999999998</v>
      </c>
      <c r="L27" s="21">
        <v>22.761800000000001</v>
      </c>
      <c r="M27" s="21">
        <f t="shared" si="13"/>
        <v>22.988599999999998</v>
      </c>
      <c r="N27" s="22">
        <f t="shared" si="0"/>
        <v>9.2107340877407903E-3</v>
      </c>
      <c r="P27" s="20">
        <v>359.61700000000002</v>
      </c>
      <c r="Q27" s="21">
        <v>359.51600000000002</v>
      </c>
      <c r="R27" s="21">
        <v>359.97199999999998</v>
      </c>
      <c r="S27" s="21">
        <v>365.839</v>
      </c>
      <c r="T27" s="21">
        <v>359.464</v>
      </c>
      <c r="U27" s="21">
        <v>365.262</v>
      </c>
      <c r="V27" s="21">
        <v>360.43</v>
      </c>
      <c r="W27" s="21">
        <v>365.41</v>
      </c>
      <c r="X27" s="21">
        <v>359.54599999999999</v>
      </c>
      <c r="Y27" s="21">
        <v>359.815</v>
      </c>
      <c r="Z27" s="21">
        <f t="shared" si="1"/>
        <v>361.48709999999994</v>
      </c>
      <c r="AA27" s="22">
        <f t="shared" si="2"/>
        <v>2.7524721921984928E-2</v>
      </c>
      <c r="AC27" s="31">
        <f t="shared" si="3"/>
        <v>15.724624379040044</v>
      </c>
      <c r="AE27" s="23">
        <v>23.787700000000001</v>
      </c>
      <c r="AF27" s="30">
        <v>23.7532</v>
      </c>
      <c r="AG27" s="30">
        <v>23.459</v>
      </c>
      <c r="AH27" s="30">
        <v>23.945799999999998</v>
      </c>
      <c r="AI27" s="30">
        <v>23.860499999999998</v>
      </c>
      <c r="AJ27" s="30">
        <v>23.668399999999998</v>
      </c>
      <c r="AK27" s="30">
        <v>23.7364</v>
      </c>
      <c r="AL27" s="30">
        <v>23.728000000000002</v>
      </c>
      <c r="AM27" s="30">
        <v>23.767199999999999</v>
      </c>
      <c r="AN27" s="30">
        <v>23.975200000000001</v>
      </c>
      <c r="AO27" s="30">
        <f t="shared" si="4"/>
        <v>23.768139999999999</v>
      </c>
      <c r="AP27" s="24">
        <f t="shared" si="5"/>
        <v>6.140502610249377E-3</v>
      </c>
      <c r="AQ27" s="30"/>
      <c r="AR27" s="30">
        <f t="shared" si="6"/>
        <v>1.033909850969611</v>
      </c>
      <c r="AS27" s="30"/>
      <c r="AT27" s="23">
        <v>23.484000000000002</v>
      </c>
      <c r="AU27" s="30">
        <v>23.7285</v>
      </c>
      <c r="AV27" s="30">
        <v>23.442299999999999</v>
      </c>
      <c r="AW27" s="30">
        <v>23.440899999999999</v>
      </c>
      <c r="AX27" s="30">
        <v>24.046299999999999</v>
      </c>
      <c r="AY27" s="30">
        <v>23.945699999999999</v>
      </c>
      <c r="AZ27" s="30">
        <v>23.425999999999998</v>
      </c>
      <c r="BA27" s="30">
        <v>23.599499999999999</v>
      </c>
      <c r="BB27" s="30">
        <v>23.465399999999999</v>
      </c>
      <c r="BC27" s="30">
        <v>23.615100000000002</v>
      </c>
      <c r="BD27" s="21">
        <f t="shared" si="7"/>
        <v>23.61937</v>
      </c>
      <c r="BE27" s="22">
        <f t="shared" si="8"/>
        <v>9.4007177521325119E-3</v>
      </c>
      <c r="BF27" s="21"/>
      <c r="BG27" s="21">
        <f t="shared" si="9"/>
        <v>0.99374078072579519</v>
      </c>
      <c r="BI27" s="20">
        <v>22.873200000000001</v>
      </c>
      <c r="BJ27" s="21">
        <v>23.154699999999998</v>
      </c>
      <c r="BK27" s="21">
        <v>23.148499999999999</v>
      </c>
      <c r="BL27" s="21">
        <v>23.266200000000001</v>
      </c>
      <c r="BM27" s="21">
        <v>23.101099999999999</v>
      </c>
      <c r="BN27" s="21">
        <v>23.124400000000001</v>
      </c>
      <c r="BO27" s="21">
        <v>23.267299999999999</v>
      </c>
      <c r="BP27" s="21">
        <v>23.479700000000001</v>
      </c>
      <c r="BQ27" s="21">
        <v>23.185600000000001</v>
      </c>
      <c r="BR27" s="21">
        <v>23.096</v>
      </c>
      <c r="BS27" s="21">
        <v>22.771999999999998</v>
      </c>
      <c r="BT27" s="21">
        <v>23.069900000000001</v>
      </c>
      <c r="BU27" s="21">
        <v>23.002500000000001</v>
      </c>
      <c r="BV27" s="21">
        <v>23.459099999999999</v>
      </c>
      <c r="BW27" s="21">
        <v>22.797599999999999</v>
      </c>
      <c r="BX27" s="21">
        <v>23.3687</v>
      </c>
      <c r="BY27" s="21">
        <v>23.1297</v>
      </c>
      <c r="BZ27" s="21">
        <v>23.222999999999999</v>
      </c>
      <c r="CA27" s="21">
        <v>23.234300000000001</v>
      </c>
      <c r="CB27" s="21">
        <v>23.2927</v>
      </c>
      <c r="CC27" s="21">
        <f t="shared" si="10"/>
        <v>23.152310000000003</v>
      </c>
      <c r="CD27" s="22">
        <f t="shared" si="11"/>
        <v>8.2402850064142788E-3</v>
      </c>
      <c r="CF27">
        <f t="shared" si="12"/>
        <v>0.98022555216333052</v>
      </c>
    </row>
    <row r="28" spans="1:84" x14ac:dyDescent="0.25">
      <c r="A28" s="52"/>
      <c r="B28" s="4" t="s">
        <v>24</v>
      </c>
      <c r="C28" s="20">
        <v>1365.27</v>
      </c>
      <c r="D28" s="21">
        <v>1373.12</v>
      </c>
      <c r="E28" s="21">
        <v>1373.05</v>
      </c>
      <c r="F28" s="21">
        <v>1394.72</v>
      </c>
      <c r="G28" s="21">
        <v>1366.73</v>
      </c>
      <c r="H28" s="21">
        <v>1390.46</v>
      </c>
      <c r="I28" s="21">
        <v>1416.65</v>
      </c>
      <c r="J28" s="21">
        <v>1364.99</v>
      </c>
      <c r="K28" s="21">
        <v>1399.63</v>
      </c>
      <c r="L28" s="21">
        <v>1358.03</v>
      </c>
      <c r="M28" s="21">
        <f t="shared" si="13"/>
        <v>1380.2649999999999</v>
      </c>
      <c r="N28" s="22">
        <f t="shared" si="0"/>
        <v>1.3768926958954085E-2</v>
      </c>
      <c r="P28" s="20">
        <v>1404.97</v>
      </c>
      <c r="Q28" s="21">
        <v>1376.63</v>
      </c>
      <c r="R28" s="21">
        <v>1416.91</v>
      </c>
      <c r="S28" s="21">
        <v>1368.72</v>
      </c>
      <c r="T28" s="21">
        <v>1397.5</v>
      </c>
      <c r="U28" s="21">
        <v>1413.05</v>
      </c>
      <c r="V28" s="21">
        <v>1360.57</v>
      </c>
      <c r="W28" s="21">
        <v>1396.68</v>
      </c>
      <c r="X28" s="21">
        <v>1407.81</v>
      </c>
      <c r="Y28" s="21">
        <v>1359.19</v>
      </c>
      <c r="Z28" s="21">
        <f t="shared" si="1"/>
        <v>1390.203</v>
      </c>
      <c r="AA28" s="22">
        <f t="shared" si="2"/>
        <v>2.1210392165459845E-2</v>
      </c>
      <c r="AC28">
        <f t="shared" si="3"/>
        <v>1.0072000666538672</v>
      </c>
      <c r="AE28" s="23">
        <v>1393.1</v>
      </c>
      <c r="AF28" s="30">
        <v>1382.3</v>
      </c>
      <c r="AG28" s="30">
        <v>1422.43</v>
      </c>
      <c r="AH28" s="30">
        <v>1405.68</v>
      </c>
      <c r="AI28" s="30">
        <v>1424.63</v>
      </c>
      <c r="AJ28" s="30">
        <v>1375.12</v>
      </c>
      <c r="AK28" s="30">
        <v>1364.88</v>
      </c>
      <c r="AL28" s="30">
        <v>1393.02</v>
      </c>
      <c r="AM28" s="30">
        <v>1382.87</v>
      </c>
      <c r="AN28" s="30">
        <v>1377.2</v>
      </c>
      <c r="AO28" s="30">
        <f t="shared" si="4"/>
        <v>1392.123</v>
      </c>
      <c r="AP28" s="24">
        <f t="shared" si="5"/>
        <v>1.436027788048801E-2</v>
      </c>
      <c r="AQ28" s="30"/>
      <c r="AR28" s="30">
        <f t="shared" si="6"/>
        <v>1.0085911038822257</v>
      </c>
      <c r="AS28" s="30"/>
      <c r="AT28" s="23">
        <v>1403.81</v>
      </c>
      <c r="AU28" s="30">
        <v>1388.12</v>
      </c>
      <c r="AV28" s="30">
        <v>1377.11</v>
      </c>
      <c r="AW28" s="30">
        <v>1386.17</v>
      </c>
      <c r="AX28" s="30">
        <v>1382.75</v>
      </c>
      <c r="AY28" s="30">
        <v>1394.64</v>
      </c>
      <c r="AZ28" s="30">
        <v>1429.11</v>
      </c>
      <c r="BA28" s="30">
        <v>1410.33</v>
      </c>
      <c r="BB28" s="30">
        <v>1387.96</v>
      </c>
      <c r="BC28" s="30">
        <v>1385.91</v>
      </c>
      <c r="BD28" s="21">
        <f t="shared" si="7"/>
        <v>1394.5909999999999</v>
      </c>
      <c r="BE28" s="22">
        <f t="shared" si="8"/>
        <v>1.1216527903844354E-2</v>
      </c>
      <c r="BF28" s="21"/>
      <c r="BG28" s="21">
        <f t="shared" si="9"/>
        <v>1.0017728318546564</v>
      </c>
      <c r="BI28" s="20">
        <v>1419.91</v>
      </c>
      <c r="BJ28" s="21">
        <v>1447.42</v>
      </c>
      <c r="BK28" s="21">
        <v>1380.55</v>
      </c>
      <c r="BL28" s="21">
        <v>1435.04</v>
      </c>
      <c r="BM28" s="21">
        <v>1397.14</v>
      </c>
      <c r="BN28" s="21">
        <v>1378.55</v>
      </c>
      <c r="BO28" s="21">
        <v>1388.87</v>
      </c>
      <c r="BP28" s="21">
        <v>1421.58</v>
      </c>
      <c r="BQ28" s="21">
        <v>1393.71</v>
      </c>
      <c r="BR28" s="21">
        <v>1376.36</v>
      </c>
      <c r="BS28" s="21">
        <v>1403.51</v>
      </c>
      <c r="BT28" s="21">
        <v>1381.7</v>
      </c>
      <c r="BU28" s="21">
        <v>1391.77</v>
      </c>
      <c r="BV28" s="21">
        <v>1400.71</v>
      </c>
      <c r="BW28" s="21">
        <v>1368.86</v>
      </c>
      <c r="BX28" s="21">
        <v>1409.06</v>
      </c>
      <c r="BY28" s="21">
        <v>1435.58</v>
      </c>
      <c r="BZ28" s="21">
        <v>1387.44</v>
      </c>
      <c r="CA28" s="21">
        <v>1376.64</v>
      </c>
      <c r="CB28" s="21">
        <v>1413.44</v>
      </c>
      <c r="CC28" s="21">
        <f t="shared" si="10"/>
        <v>1400.3919999999998</v>
      </c>
      <c r="CD28" s="22">
        <f t="shared" si="11"/>
        <v>1.5985592044500275E-2</v>
      </c>
      <c r="CF28">
        <f t="shared" si="12"/>
        <v>1.004159642504505</v>
      </c>
    </row>
    <row r="29" spans="1:84" x14ac:dyDescent="0.25">
      <c r="A29" s="52"/>
      <c r="B29" t="s">
        <v>25</v>
      </c>
      <c r="C29" s="20">
        <v>1429.4</v>
      </c>
      <c r="D29" s="21">
        <v>1435.91</v>
      </c>
      <c r="E29" s="21">
        <v>1433.66</v>
      </c>
      <c r="F29" s="21">
        <v>1426.57</v>
      </c>
      <c r="G29" s="21">
        <v>1399.88</v>
      </c>
      <c r="H29" s="21">
        <v>1425.83</v>
      </c>
      <c r="I29" s="21">
        <v>1464.9</v>
      </c>
      <c r="J29" s="21">
        <v>1423.6</v>
      </c>
      <c r="K29" s="21">
        <v>1430.36</v>
      </c>
      <c r="L29" s="21">
        <v>1425.02</v>
      </c>
      <c r="M29" s="21">
        <f t="shared" si="13"/>
        <v>1429.5130000000001</v>
      </c>
      <c r="N29" s="22">
        <f t="shared" si="0"/>
        <v>1.1101359897083961E-2</v>
      </c>
      <c r="P29" s="20">
        <v>1454.61</v>
      </c>
      <c r="Q29" s="21">
        <v>1427.83</v>
      </c>
      <c r="R29" s="21">
        <v>1465.92</v>
      </c>
      <c r="S29" s="21">
        <v>1406.69</v>
      </c>
      <c r="T29" s="21">
        <v>1432.63</v>
      </c>
      <c r="U29" s="21">
        <v>1430.28</v>
      </c>
      <c r="V29" s="21">
        <v>1392.76</v>
      </c>
      <c r="W29" s="21">
        <v>1388.87</v>
      </c>
      <c r="X29" s="21">
        <v>1421.7</v>
      </c>
      <c r="Y29" s="21">
        <v>1395.47</v>
      </c>
      <c r="Z29" s="21">
        <f t="shared" si="1"/>
        <v>1421.6759999999999</v>
      </c>
      <c r="AA29" s="22">
        <f t="shared" si="2"/>
        <v>2.4161972685608466E-2</v>
      </c>
      <c r="AC29">
        <f t="shared" si="3"/>
        <v>0.9945177133751143</v>
      </c>
      <c r="AE29" s="23">
        <v>1436.97</v>
      </c>
      <c r="AF29" s="30">
        <v>1457.16</v>
      </c>
      <c r="AG29" s="30">
        <v>1452.31</v>
      </c>
      <c r="AH29" s="30">
        <v>1436.96</v>
      </c>
      <c r="AI29" s="30">
        <v>1477.32</v>
      </c>
      <c r="AJ29" s="30">
        <v>1439.92</v>
      </c>
      <c r="AK29" s="30">
        <v>1437.73</v>
      </c>
      <c r="AL29" s="30">
        <v>1421.5</v>
      </c>
      <c r="AM29" s="30">
        <v>1447.43</v>
      </c>
      <c r="AN29" s="30">
        <v>1397.99</v>
      </c>
      <c r="AO29" s="30">
        <f t="shared" si="4"/>
        <v>1440.529</v>
      </c>
      <c r="AP29" s="24">
        <f t="shared" si="5"/>
        <v>1.4674737738438385E-2</v>
      </c>
      <c r="AQ29" s="30"/>
      <c r="AR29" s="30">
        <f t="shared" si="6"/>
        <v>1.0077061208957174</v>
      </c>
      <c r="AS29" s="30"/>
      <c r="AT29" s="23">
        <v>1483.76</v>
      </c>
      <c r="AU29" s="30">
        <v>1450.08</v>
      </c>
      <c r="AV29" s="30">
        <v>1401.34</v>
      </c>
      <c r="AW29" s="30">
        <v>1443.27</v>
      </c>
      <c r="AX29" s="30">
        <v>1411.5</v>
      </c>
      <c r="AY29" s="30">
        <v>1462.26</v>
      </c>
      <c r="AZ29" s="30">
        <v>1458.41</v>
      </c>
      <c r="BA29" s="30">
        <v>1404.16</v>
      </c>
      <c r="BB29" s="30">
        <v>1507.61</v>
      </c>
      <c r="BC29" s="30">
        <v>1447.81</v>
      </c>
      <c r="BD29" s="21">
        <f t="shared" si="7"/>
        <v>1447.02</v>
      </c>
      <c r="BE29" s="22">
        <f t="shared" si="8"/>
        <v>2.3708273126854938E-2</v>
      </c>
      <c r="BF29" s="21"/>
      <c r="BG29" s="21">
        <f t="shared" si="9"/>
        <v>1.0045059835657595</v>
      </c>
      <c r="BI29" s="20">
        <v>1459.02</v>
      </c>
      <c r="BJ29" s="21">
        <v>1464.01</v>
      </c>
      <c r="BK29" s="21">
        <v>1408.56</v>
      </c>
      <c r="BL29" s="21">
        <v>1450.03</v>
      </c>
      <c r="BM29" s="21">
        <v>1469.86</v>
      </c>
      <c r="BN29" s="21">
        <v>1441.76</v>
      </c>
      <c r="BO29" s="21">
        <v>1417.79</v>
      </c>
      <c r="BP29" s="21">
        <v>1412.84</v>
      </c>
      <c r="BQ29" s="21">
        <v>1426.19</v>
      </c>
      <c r="BR29" s="21">
        <v>1436.71</v>
      </c>
      <c r="BS29" s="21">
        <v>1421.63</v>
      </c>
      <c r="BT29" s="21">
        <v>1428.93</v>
      </c>
      <c r="BU29" s="21">
        <v>1467.3</v>
      </c>
      <c r="BV29" s="21">
        <v>1440.87</v>
      </c>
      <c r="BW29" s="21">
        <v>1408.85</v>
      </c>
      <c r="BX29" s="21">
        <v>1430.41</v>
      </c>
      <c r="BY29" s="21">
        <v>1490.05</v>
      </c>
      <c r="BZ29" s="21">
        <v>1415.35</v>
      </c>
      <c r="CA29" s="21">
        <v>1455.32</v>
      </c>
      <c r="CB29" s="21">
        <v>1433.21</v>
      </c>
      <c r="CC29" s="21">
        <f t="shared" si="10"/>
        <v>1438.9344999999998</v>
      </c>
      <c r="CD29" s="22">
        <f t="shared" si="11"/>
        <v>1.5938332217896971E-2</v>
      </c>
      <c r="CF29">
        <f t="shared" si="12"/>
        <v>0.99441230943594416</v>
      </c>
    </row>
    <row r="30" spans="1:84" x14ac:dyDescent="0.25">
      <c r="A30" s="52"/>
      <c r="B30" t="s">
        <v>26</v>
      </c>
      <c r="C30" s="20">
        <v>1441.52</v>
      </c>
      <c r="D30" s="21">
        <v>1397.66</v>
      </c>
      <c r="E30" s="21">
        <v>1389.04</v>
      </c>
      <c r="F30" s="21">
        <v>1428.18</v>
      </c>
      <c r="G30" s="21">
        <v>1415.53</v>
      </c>
      <c r="H30" s="21">
        <v>1469.43</v>
      </c>
      <c r="I30" s="21">
        <v>1427.82</v>
      </c>
      <c r="J30" s="21">
        <v>1414.46</v>
      </c>
      <c r="K30" s="21">
        <v>1423.8</v>
      </c>
      <c r="L30" s="21">
        <v>1389.28</v>
      </c>
      <c r="M30" s="21">
        <f t="shared" si="13"/>
        <v>1419.672</v>
      </c>
      <c r="N30" s="22">
        <f t="shared" si="0"/>
        <v>1.7412705065113554E-2</v>
      </c>
      <c r="P30" s="20">
        <v>1442.16</v>
      </c>
      <c r="Q30" s="21">
        <v>1411.4</v>
      </c>
      <c r="R30" s="21">
        <v>1458.71</v>
      </c>
      <c r="S30" s="21">
        <v>1428.06</v>
      </c>
      <c r="T30" s="21">
        <v>1422.45</v>
      </c>
      <c r="U30" s="21">
        <v>1423.6</v>
      </c>
      <c r="V30" s="21">
        <v>1381.72</v>
      </c>
      <c r="W30" s="21">
        <v>1403.75</v>
      </c>
      <c r="X30" s="21">
        <v>1442.21</v>
      </c>
      <c r="Y30" s="21">
        <v>1389.91</v>
      </c>
      <c r="Z30" s="21">
        <f t="shared" si="1"/>
        <v>1420.3969999999997</v>
      </c>
      <c r="AA30" s="22">
        <f t="shared" si="2"/>
        <v>2.2777315130590527E-2</v>
      </c>
      <c r="AC30">
        <f t="shared" si="3"/>
        <v>1.0005106813404785</v>
      </c>
      <c r="AE30" s="23">
        <v>1428.81</v>
      </c>
      <c r="AF30" s="30">
        <v>1439.4</v>
      </c>
      <c r="AG30" s="30">
        <v>1450.91</v>
      </c>
      <c r="AH30" s="30">
        <v>1442.25</v>
      </c>
      <c r="AI30" s="30">
        <v>1443.95</v>
      </c>
      <c r="AJ30" s="30">
        <v>1410.61</v>
      </c>
      <c r="AK30" s="30">
        <v>1422.86</v>
      </c>
      <c r="AL30" s="30">
        <v>1406.46</v>
      </c>
      <c r="AM30" s="30">
        <v>1442.53</v>
      </c>
      <c r="AN30" s="30">
        <v>1399.63</v>
      </c>
      <c r="AO30" s="30">
        <f t="shared" si="4"/>
        <v>1428.741</v>
      </c>
      <c r="AP30" s="24">
        <f t="shared" si="5"/>
        <v>1.2599021902143516E-2</v>
      </c>
      <c r="AQ30" s="30"/>
      <c r="AR30" s="30">
        <f t="shared" si="6"/>
        <v>1.0063880952783459</v>
      </c>
      <c r="AS30" s="30"/>
      <c r="AT30" s="23">
        <v>1471.56</v>
      </c>
      <c r="AU30" s="30">
        <v>1443.51</v>
      </c>
      <c r="AV30" s="30">
        <v>1435.72</v>
      </c>
      <c r="AW30" s="30">
        <v>1448.39</v>
      </c>
      <c r="AX30" s="30">
        <v>1408.82</v>
      </c>
      <c r="AY30" s="30">
        <v>1447</v>
      </c>
      <c r="AZ30" s="30">
        <v>1445.62</v>
      </c>
      <c r="BA30" s="30">
        <v>1415.33</v>
      </c>
      <c r="BB30" s="30">
        <v>1434.88</v>
      </c>
      <c r="BC30" s="30">
        <v>1442.69</v>
      </c>
      <c r="BD30" s="21">
        <f t="shared" si="7"/>
        <v>1439.3519999999999</v>
      </c>
      <c r="BE30" s="22">
        <f t="shared" si="8"/>
        <v>1.2227420650609742E-2</v>
      </c>
      <c r="BF30" s="21"/>
      <c r="BG30" s="21">
        <f t="shared" si="9"/>
        <v>1.0074268184366515</v>
      </c>
      <c r="BI30" s="20">
        <v>1491.23</v>
      </c>
      <c r="BJ30" s="21">
        <v>1485.36</v>
      </c>
      <c r="BK30" s="21">
        <v>1473.38</v>
      </c>
      <c r="BL30" s="21">
        <v>1441</v>
      </c>
      <c r="BM30" s="21">
        <v>1464.64</v>
      </c>
      <c r="BN30" s="21">
        <v>1429.24</v>
      </c>
      <c r="BO30" s="21">
        <v>1446.14</v>
      </c>
      <c r="BP30" s="21">
        <v>1428.1</v>
      </c>
      <c r="BQ30" s="21">
        <v>1418.65</v>
      </c>
      <c r="BR30" s="21">
        <v>1389.45</v>
      </c>
      <c r="BS30" s="21">
        <v>1465.57</v>
      </c>
      <c r="BT30" s="21">
        <v>1443.99</v>
      </c>
      <c r="BU30" s="21">
        <v>1439.95</v>
      </c>
      <c r="BV30" s="21">
        <v>1411.98</v>
      </c>
      <c r="BW30" s="21">
        <v>1407.78</v>
      </c>
      <c r="BX30" s="21">
        <v>1467.31</v>
      </c>
      <c r="BY30" s="21">
        <v>1457.21</v>
      </c>
      <c r="BZ30" s="21">
        <v>1445.06</v>
      </c>
      <c r="CA30" s="21">
        <v>1427.4</v>
      </c>
      <c r="CB30" s="21">
        <v>1406.41</v>
      </c>
      <c r="CC30" s="21">
        <f t="shared" si="10"/>
        <v>1441.9925000000001</v>
      </c>
      <c r="CD30" s="22">
        <f t="shared" si="11"/>
        <v>1.9143776659928828E-2</v>
      </c>
      <c r="CF30">
        <f t="shared" si="12"/>
        <v>1.0018345060832932</v>
      </c>
    </row>
    <row r="31" spans="1:84" x14ac:dyDescent="0.25">
      <c r="C31" s="20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2"/>
      <c r="P31" s="20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2"/>
      <c r="AE31" s="23"/>
      <c r="AF31" s="30"/>
      <c r="AG31" s="30"/>
      <c r="AH31" s="30"/>
      <c r="AI31" s="30"/>
      <c r="AJ31" s="30"/>
      <c r="AK31" s="30"/>
      <c r="AL31" s="30"/>
      <c r="AM31" s="30"/>
      <c r="AN31" s="30"/>
      <c r="AO31" s="30"/>
      <c r="AP31" s="24"/>
      <c r="AQ31" s="30"/>
      <c r="AR31" s="30"/>
      <c r="AS31" s="30"/>
      <c r="AT31" s="23"/>
      <c r="AU31" s="30"/>
      <c r="AV31" s="30"/>
      <c r="AW31" s="30"/>
      <c r="AX31" s="30"/>
      <c r="AY31" s="30"/>
      <c r="AZ31" s="30"/>
      <c r="BA31" s="30"/>
      <c r="BB31" s="30"/>
      <c r="BC31" s="30"/>
      <c r="BD31" s="21"/>
      <c r="BE31" s="22"/>
      <c r="BF31" s="21"/>
      <c r="BG31" s="21"/>
      <c r="BI31" s="20"/>
      <c r="BJ31" s="21"/>
      <c r="BK31" s="21"/>
      <c r="BL31" s="21"/>
      <c r="BM31" s="21"/>
      <c r="BN31" s="21"/>
      <c r="BO31" s="21"/>
      <c r="BP31" s="21"/>
      <c r="BQ31" s="21"/>
      <c r="BR31" s="21"/>
      <c r="BS31" s="21"/>
      <c r="BT31" s="21"/>
      <c r="BU31" s="21"/>
      <c r="BV31" s="21"/>
      <c r="BW31" s="21"/>
      <c r="BX31" s="21"/>
      <c r="BY31" s="21"/>
      <c r="BZ31" s="21"/>
      <c r="CA31" s="21"/>
      <c r="CB31" s="21"/>
      <c r="CC31" s="21"/>
      <c r="CD31" s="22"/>
    </row>
    <row r="32" spans="1:84" s="18" customFormat="1" ht="91.5" customHeight="1" thickBot="1" x14ac:dyDescent="0.3">
      <c r="C32" s="61" t="s">
        <v>100</v>
      </c>
      <c r="D32" s="62"/>
      <c r="E32" s="62"/>
      <c r="F32" s="62"/>
      <c r="G32" s="62"/>
      <c r="H32" s="62"/>
      <c r="I32" s="62"/>
      <c r="J32" s="62"/>
      <c r="K32" s="62"/>
      <c r="L32" s="62"/>
      <c r="M32" s="62"/>
      <c r="N32" s="63"/>
      <c r="P32" s="61" t="s">
        <v>101</v>
      </c>
      <c r="Q32" s="62"/>
      <c r="R32" s="62"/>
      <c r="S32" s="62"/>
      <c r="T32" s="62"/>
      <c r="U32" s="62"/>
      <c r="V32" s="62"/>
      <c r="W32" s="62"/>
      <c r="X32" s="62"/>
      <c r="Y32" s="62"/>
      <c r="Z32" s="62"/>
      <c r="AA32" s="63"/>
      <c r="AE32" s="53" t="s">
        <v>102</v>
      </c>
      <c r="AF32" s="54"/>
      <c r="AG32" s="54"/>
      <c r="AH32" s="54"/>
      <c r="AI32" s="54"/>
      <c r="AJ32" s="54"/>
      <c r="AK32" s="54"/>
      <c r="AL32" s="54"/>
      <c r="AM32" s="54"/>
      <c r="AN32" s="54"/>
      <c r="AO32" s="54"/>
      <c r="AP32" s="55"/>
      <c r="AQ32" s="34"/>
      <c r="AR32" s="34"/>
      <c r="AS32" s="34"/>
      <c r="AT32" s="53" t="s">
        <v>103</v>
      </c>
      <c r="AU32" s="54"/>
      <c r="AV32" s="54"/>
      <c r="AW32" s="54"/>
      <c r="AX32" s="54"/>
      <c r="AY32" s="54"/>
      <c r="AZ32" s="54"/>
      <c r="BA32" s="54"/>
      <c r="BB32" s="54"/>
      <c r="BC32" s="54"/>
      <c r="BD32" s="54"/>
      <c r="BE32" s="55"/>
      <c r="BF32" s="34"/>
      <c r="BG32" s="34"/>
      <c r="BI32" s="58" t="s">
        <v>104</v>
      </c>
      <c r="BJ32" s="59"/>
      <c r="BK32" s="59"/>
      <c r="BL32" s="59"/>
      <c r="BM32" s="59"/>
      <c r="BN32" s="59"/>
      <c r="BO32" s="59"/>
      <c r="BP32" s="59"/>
      <c r="BQ32" s="59"/>
      <c r="BR32" s="59"/>
      <c r="BS32" s="59"/>
      <c r="BT32" s="59"/>
      <c r="BU32" s="59"/>
      <c r="BV32" s="59"/>
      <c r="BW32" s="59"/>
      <c r="BX32" s="59"/>
      <c r="BY32" s="59"/>
      <c r="BZ32" s="59"/>
      <c r="CA32" s="59"/>
      <c r="CB32" s="59"/>
      <c r="CC32" s="59"/>
      <c r="CD32" s="60"/>
    </row>
    <row r="33" spans="2:67" x14ac:dyDescent="0.25">
      <c r="C33" s="39"/>
      <c r="AY33" s="38">
        <v>1350440</v>
      </c>
    </row>
    <row r="34" spans="2:67" x14ac:dyDescent="0.25">
      <c r="BO34" s="37">
        <v>1604340</v>
      </c>
    </row>
    <row r="35" spans="2:67" ht="59.25" customHeight="1" x14ac:dyDescent="0.25">
      <c r="B35" s="56" t="s">
        <v>99</v>
      </c>
      <c r="C35" s="57"/>
      <c r="D35" s="57"/>
      <c r="E35" s="57"/>
      <c r="F35" s="57"/>
      <c r="G35" s="57"/>
      <c r="H35" s="57"/>
      <c r="I35" s="57"/>
      <c r="J35" s="57"/>
      <c r="K35" s="57"/>
      <c r="L35" s="57"/>
      <c r="M35" s="57"/>
    </row>
    <row r="37" spans="2:67" s="4" customFormat="1" x14ac:dyDescent="0.25"/>
    <row r="38" spans="2:67" x14ac:dyDescent="0.25">
      <c r="B38" s="36" t="s">
        <v>109</v>
      </c>
    </row>
    <row r="39" spans="2:67" x14ac:dyDescent="0.25">
      <c r="B39" s="36" t="s">
        <v>110</v>
      </c>
    </row>
    <row r="40" spans="2:67" x14ac:dyDescent="0.25">
      <c r="B40" s="36" t="s">
        <v>140</v>
      </c>
    </row>
    <row r="41" spans="2:67" x14ac:dyDescent="0.25">
      <c r="B41" s="36" t="s">
        <v>113</v>
      </c>
    </row>
    <row r="42" spans="2:67" x14ac:dyDescent="0.25">
      <c r="B42" s="36"/>
    </row>
    <row r="43" spans="2:67" x14ac:dyDescent="0.25">
      <c r="B43" s="36"/>
    </row>
    <row r="44" spans="2:67" x14ac:dyDescent="0.25">
      <c r="B44" s="36"/>
    </row>
    <row r="45" spans="2:67" x14ac:dyDescent="0.25">
      <c r="B45" s="36"/>
    </row>
    <row r="46" spans="2:67" x14ac:dyDescent="0.25">
      <c r="B46" s="36"/>
    </row>
    <row r="47" spans="2:67" x14ac:dyDescent="0.25">
      <c r="B47" s="36"/>
    </row>
    <row r="48" spans="2:67" x14ac:dyDescent="0.25">
      <c r="B48" s="36"/>
    </row>
    <row r="49" spans="2:2" x14ac:dyDescent="0.25">
      <c r="B49" s="36"/>
    </row>
    <row r="50" spans="2:2" x14ac:dyDescent="0.25">
      <c r="B50" s="36"/>
    </row>
    <row r="53" spans="2:2" s="4" customFormat="1" x14ac:dyDescent="0.25"/>
    <row r="54" spans="2:2" s="4" customFormat="1" x14ac:dyDescent="0.25"/>
  </sheetData>
  <mergeCells count="17">
    <mergeCell ref="AT32:BE32"/>
    <mergeCell ref="B35:M35"/>
    <mergeCell ref="AT1:BE1"/>
    <mergeCell ref="BI32:CD32"/>
    <mergeCell ref="C32:N32"/>
    <mergeCell ref="P32:AA32"/>
    <mergeCell ref="AE32:AP32"/>
    <mergeCell ref="C1:N1"/>
    <mergeCell ref="P1:AA1"/>
    <mergeCell ref="AE1:AP1"/>
    <mergeCell ref="A20:A26"/>
    <mergeCell ref="A27:A30"/>
    <mergeCell ref="A3:A4"/>
    <mergeCell ref="A5:A6"/>
    <mergeCell ref="A7:A8"/>
    <mergeCell ref="A9:A10"/>
    <mergeCell ref="A11:A19"/>
  </mergeCells>
  <conditionalFormatting sqref="N3:N30">
    <cfRule type="cellIs" dxfId="15" priority="8" operator="greaterThan">
      <formula>0.05</formula>
    </cfRule>
  </conditionalFormatting>
  <conditionalFormatting sqref="AA3:AA30">
    <cfRule type="cellIs" dxfId="14" priority="7" operator="greaterThan">
      <formula>0.05</formula>
    </cfRule>
  </conditionalFormatting>
  <conditionalFormatting sqref="CD3:CD30 AP3:AQ30 BE3:BF30">
    <cfRule type="cellIs" dxfId="13" priority="6" operator="greaterThan">
      <formula>0.05</formula>
    </cfRule>
  </conditionalFormatting>
  <conditionalFormatting sqref="AC3:AC30">
    <cfRule type="cellIs" dxfId="12" priority="5" operator="notBetween">
      <formula>0.95</formula>
      <formula>1.05</formula>
    </cfRule>
  </conditionalFormatting>
  <conditionalFormatting sqref="AR3:AR30">
    <cfRule type="cellIs" dxfId="11" priority="4" operator="notBetween">
      <formula>0.95</formula>
      <formula>1.05</formula>
    </cfRule>
  </conditionalFormatting>
  <conditionalFormatting sqref="BG3:BG30">
    <cfRule type="cellIs" dxfId="10" priority="1" operator="notBetween">
      <formula>0.95</formula>
      <formula>1.05</formula>
    </cfRule>
    <cfRule type="cellIs" dxfId="9" priority="3" operator="notBetween">
      <formula>0.95</formula>
      <formula>1.05</formula>
    </cfRule>
  </conditionalFormatting>
  <conditionalFormatting sqref="CF3:CF30">
    <cfRule type="cellIs" dxfId="8" priority="2" operator="notBetween">
      <formula>0.95</formula>
      <formula>1.05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6187E-28B0-423C-892A-CD53BD9C61C7}">
  <dimension ref="A1:BA64"/>
  <sheetViews>
    <sheetView workbookViewId="0">
      <selection activeCell="C21" sqref="C21"/>
    </sheetView>
  </sheetViews>
  <sheetFormatPr defaultRowHeight="15" x14ac:dyDescent="0.25"/>
  <cols>
    <col min="1" max="1" width="16" style="17" customWidth="1"/>
    <col min="2" max="2" width="40" customWidth="1"/>
    <col min="3" max="3" width="9.140625" customWidth="1"/>
    <col min="4" max="12" width="9.140625" hidden="1" customWidth="1"/>
    <col min="14" max="15" width="11.85546875" style="4" customWidth="1"/>
    <col min="18" max="26" width="9.140625" customWidth="1"/>
    <col min="29" max="29" width="11.85546875" style="4" customWidth="1"/>
    <col min="31" max="31" width="9.140625" customWidth="1"/>
    <col min="32" max="40" width="9.140625" hidden="1" customWidth="1"/>
    <col min="41" max="41" width="9.140625" customWidth="1"/>
    <col min="43" max="43" width="11.85546875" style="4" customWidth="1"/>
    <col min="45" max="45" width="10.28515625" customWidth="1"/>
    <col min="46" max="46" width="8.85546875" style="17" customWidth="1"/>
    <col min="47" max="47" width="10.28515625" style="17" customWidth="1"/>
    <col min="48" max="48" width="11.28515625" style="17" customWidth="1"/>
    <col min="50" max="50" width="9.140625" style="17"/>
  </cols>
  <sheetData>
    <row r="1" spans="1:53" s="18" customFormat="1" x14ac:dyDescent="0.25">
      <c r="C1" s="52" t="s">
        <v>98</v>
      </c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35"/>
      <c r="Q1" s="52" t="s">
        <v>0</v>
      </c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35"/>
      <c r="AE1" s="52" t="s">
        <v>95</v>
      </c>
      <c r="AF1" s="52"/>
      <c r="AG1" s="52"/>
      <c r="AH1" s="52"/>
      <c r="AI1" s="52"/>
      <c r="AJ1" s="52"/>
      <c r="AK1" s="52"/>
      <c r="AL1" s="52"/>
      <c r="AM1" s="52"/>
      <c r="AN1" s="52"/>
      <c r="AO1" s="52"/>
      <c r="AP1" s="52"/>
      <c r="AQ1" s="35"/>
    </row>
    <row r="2" spans="1:53" s="18" customFormat="1" ht="56.25" customHeight="1" thickBot="1" x14ac:dyDescent="0.3">
      <c r="A2" s="16"/>
      <c r="M2" s="18" t="s">
        <v>92</v>
      </c>
      <c r="N2" s="33" t="s">
        <v>27</v>
      </c>
      <c r="O2" s="33" t="s">
        <v>127</v>
      </c>
      <c r="AA2" s="18" t="s">
        <v>92</v>
      </c>
      <c r="AB2" s="18" t="s">
        <v>27</v>
      </c>
      <c r="AC2" s="33" t="s">
        <v>127</v>
      </c>
      <c r="AO2" s="18" t="s">
        <v>92</v>
      </c>
      <c r="AP2" s="18" t="s">
        <v>27</v>
      </c>
      <c r="AQ2" s="33" t="s">
        <v>127</v>
      </c>
      <c r="AS2" s="15" t="s">
        <v>94</v>
      </c>
      <c r="AT2" s="16" t="s">
        <v>152</v>
      </c>
      <c r="AU2" s="16" t="s">
        <v>94</v>
      </c>
      <c r="AV2" s="16"/>
      <c r="AW2" s="15" t="s">
        <v>107</v>
      </c>
      <c r="AX2" s="16" t="s">
        <v>152</v>
      </c>
    </row>
    <row r="3" spans="1:53" ht="18" customHeight="1" x14ac:dyDescent="0.25">
      <c r="A3" s="52" t="s">
        <v>145</v>
      </c>
      <c r="B3" t="s">
        <v>88</v>
      </c>
      <c r="C3" s="28">
        <v>5234.66</v>
      </c>
      <c r="D3" s="29">
        <v>5263.68</v>
      </c>
      <c r="E3" s="29">
        <v>5222.8599999999997</v>
      </c>
      <c r="F3" s="29">
        <v>5152.28</v>
      </c>
      <c r="G3" s="29">
        <v>5199.55</v>
      </c>
      <c r="H3" s="29">
        <v>5209.2700000000004</v>
      </c>
      <c r="I3" s="29">
        <v>5070.8</v>
      </c>
      <c r="J3" s="29">
        <v>5123.75</v>
      </c>
      <c r="K3" s="29">
        <v>5043.7299999999996</v>
      </c>
      <c r="L3" s="29">
        <v>5266.4</v>
      </c>
      <c r="M3" s="26">
        <f>AVERAGE(C3:L3)</f>
        <v>5178.6980000000003</v>
      </c>
      <c r="N3" s="32">
        <f>STDEV(C3:L3)/AVERAGE(C3:L3)</f>
        <v>1.5087067661684673E-2</v>
      </c>
      <c r="O3" s="30">
        <f>MEDIAN(C3:L3)</f>
        <v>5204.41</v>
      </c>
      <c r="Q3" s="28">
        <v>5398.4</v>
      </c>
      <c r="R3" s="29">
        <v>5591</v>
      </c>
      <c r="S3" s="29">
        <v>5404.84</v>
      </c>
      <c r="T3" s="29">
        <v>5436.11</v>
      </c>
      <c r="U3" s="29">
        <v>5541.86</v>
      </c>
      <c r="V3" s="29">
        <v>5467.65</v>
      </c>
      <c r="W3" s="29">
        <v>5477.34</v>
      </c>
      <c r="X3" s="29">
        <v>5590.32</v>
      </c>
      <c r="Y3" s="29">
        <v>5563.51</v>
      </c>
      <c r="Z3" s="29">
        <v>5479.36</v>
      </c>
      <c r="AA3" s="26">
        <f>AVERAGE(Q3:Z3)</f>
        <v>5495.0389999999998</v>
      </c>
      <c r="AB3" s="32">
        <f>STDEV(Q3:Z3)/AVERAGE(Q3:Z3)</f>
        <v>1.3210169664938733E-2</v>
      </c>
      <c r="AC3" s="30">
        <f>MEDIAN(Q3:Z3)</f>
        <v>5478.35</v>
      </c>
      <c r="AE3" s="25">
        <v>5349.43</v>
      </c>
      <c r="AF3" s="26">
        <v>5512.56</v>
      </c>
      <c r="AG3" s="26">
        <v>5214.1499999999996</v>
      </c>
      <c r="AH3" s="26">
        <v>5312.85</v>
      </c>
      <c r="AI3" s="26">
        <v>5215.0200000000004</v>
      </c>
      <c r="AJ3" s="26">
        <v>5291.83</v>
      </c>
      <c r="AK3" s="26">
        <v>5089.46</v>
      </c>
      <c r="AL3" s="26">
        <v>5206.08</v>
      </c>
      <c r="AM3" s="26">
        <v>5208.8599999999997</v>
      </c>
      <c r="AN3" s="26">
        <v>5095.79</v>
      </c>
      <c r="AO3" s="26">
        <f>AVERAGE(AE3:AN3)</f>
        <v>5249.603000000001</v>
      </c>
      <c r="AP3" s="32">
        <f>STDEV(AE3:AN3)/AVERAGE(AE3:AN3)</f>
        <v>2.3775864917753759E-2</v>
      </c>
      <c r="AQ3" s="30">
        <f>MEDIAN(AE3:AN3)</f>
        <v>5214.585</v>
      </c>
      <c r="AS3">
        <f>AA3/AO3</f>
        <v>1.0467532497219312</v>
      </c>
      <c r="AT3" s="17">
        <f>1-1/AS3</f>
        <v>4.4665015116362117E-2</v>
      </c>
      <c r="AU3" s="17">
        <f>AC3/AQ3</f>
        <v>1.0505821652154486</v>
      </c>
      <c r="AW3">
        <f>AA3/M3</f>
        <v>1.0610850449282812</v>
      </c>
      <c r="AX3" s="17">
        <f>1-1/AW3</f>
        <v>5.7568472216484645E-2</v>
      </c>
      <c r="AZ3">
        <f>AO3/M3</f>
        <v>1.0136916653568138</v>
      </c>
      <c r="BA3">
        <f>1-1/AZ3</f>
        <v>1.3506735652200841E-2</v>
      </c>
    </row>
    <row r="4" spans="1:53" x14ac:dyDescent="0.25">
      <c r="A4" s="52"/>
      <c r="B4" t="s">
        <v>89</v>
      </c>
      <c r="C4" s="23">
        <v>3978.22</v>
      </c>
      <c r="D4" s="30">
        <v>3977.54</v>
      </c>
      <c r="E4" s="30">
        <v>3979.6</v>
      </c>
      <c r="F4" s="30">
        <v>3976.68</v>
      </c>
      <c r="G4" s="30">
        <v>3977.17</v>
      </c>
      <c r="H4" s="30">
        <v>3978.47</v>
      </c>
      <c r="I4" s="30">
        <v>3977.97</v>
      </c>
      <c r="J4" s="30">
        <v>3977.08</v>
      </c>
      <c r="K4" s="30">
        <v>3978.06</v>
      </c>
      <c r="L4" s="30">
        <v>3976.44</v>
      </c>
      <c r="M4" s="21">
        <f t="shared" ref="M4:M30" si="0">AVERAGE(C4:L4)</f>
        <v>3977.7230000000004</v>
      </c>
      <c r="N4" s="24">
        <f t="shared" ref="N4:N30" si="1">STDEV(C4:L4)/AVERAGE(C4:L4)</f>
        <v>2.3686536573779297E-4</v>
      </c>
      <c r="O4" s="30">
        <f t="shared" ref="O4:O30" si="2">MEDIAN(C4:L4)</f>
        <v>3977.7550000000001</v>
      </c>
      <c r="Q4" s="20">
        <v>4486.9799999999996</v>
      </c>
      <c r="R4" s="21">
        <v>4297.4799999999996</v>
      </c>
      <c r="S4" s="21">
        <v>4481.6400000000003</v>
      </c>
      <c r="T4" s="21">
        <v>4256.9799999999996</v>
      </c>
      <c r="U4" s="21">
        <v>4279.66</v>
      </c>
      <c r="V4" s="21">
        <v>4100.8999999999996</v>
      </c>
      <c r="W4" s="21">
        <v>4114.18</v>
      </c>
      <c r="X4" s="21">
        <v>4107.57</v>
      </c>
      <c r="Y4" s="21">
        <v>4139.5</v>
      </c>
      <c r="Z4" s="21">
        <v>4134.93</v>
      </c>
      <c r="AA4" s="21">
        <f t="shared" ref="AA4:AA30" si="3">AVERAGE(Q4:Z4)</f>
        <v>4239.982</v>
      </c>
      <c r="AB4" s="24">
        <f t="shared" ref="AB4:AB30" si="4">STDEV(Q4:Z4)/AVERAGE(Q4:Z4)</f>
        <v>3.5018534918456953E-2</v>
      </c>
      <c r="AC4" s="30">
        <f t="shared" ref="AC4:AC30" si="5">MEDIAN(Q4:Z4)</f>
        <v>4198.24</v>
      </c>
      <c r="AE4" s="20">
        <v>4015.1</v>
      </c>
      <c r="AF4" s="21">
        <v>4049.85</v>
      </c>
      <c r="AG4" s="21">
        <v>4072.14</v>
      </c>
      <c r="AH4" s="21">
        <v>4032.62</v>
      </c>
      <c r="AI4" s="21">
        <v>3998.98</v>
      </c>
      <c r="AJ4" s="21">
        <v>4023.06</v>
      </c>
      <c r="AK4" s="21">
        <v>3995.66</v>
      </c>
      <c r="AL4" s="21">
        <v>4108.99</v>
      </c>
      <c r="AM4" s="21">
        <v>4022.4</v>
      </c>
      <c r="AN4" s="21">
        <v>4069.49</v>
      </c>
      <c r="AO4" s="21">
        <f t="shared" ref="AO4:AO30" si="6">AVERAGE(AE4:AN4)</f>
        <v>4038.8290000000002</v>
      </c>
      <c r="AP4" s="24">
        <f t="shared" ref="AP4:AP30" si="7">STDEV(AE4:AN4)/AVERAGE(AE4:AN4)</f>
        <v>8.914026356737232E-3</v>
      </c>
      <c r="AQ4" s="30">
        <f t="shared" ref="AQ4:AQ30" si="8">MEDIAN(AE4:AN4)</f>
        <v>4027.84</v>
      </c>
      <c r="AS4" s="17">
        <f t="shared" ref="AS4:AU30" si="9">AA4/AO4</f>
        <v>1.0498047825248358</v>
      </c>
      <c r="AT4" s="17">
        <f t="shared" ref="AT4:AT30" si="10">1-1/AS4</f>
        <v>4.7441946687509562E-2</v>
      </c>
      <c r="AU4" s="17">
        <f t="shared" si="9"/>
        <v>1.0423055533486929</v>
      </c>
      <c r="AW4" s="17">
        <f t="shared" ref="AW4:AW30" si="11">AA4/M4</f>
        <v>1.0659319414650039</v>
      </c>
      <c r="AX4" s="17">
        <f t="shared" ref="AX4:AX30" si="12">1-1/AW4</f>
        <v>6.1853800322737129E-2</v>
      </c>
      <c r="AZ4" s="17">
        <f t="shared" ref="AZ4:AZ30" si="13">AO4/M4</f>
        <v>1.0153620551255076</v>
      </c>
      <c r="BA4" s="17">
        <f t="shared" ref="BA4:BA30" si="14">1-1/AZ4</f>
        <v>1.5129632871309862E-2</v>
      </c>
    </row>
    <row r="5" spans="1:53" s="19" customFormat="1" x14ac:dyDescent="0.25">
      <c r="A5" s="52" t="s">
        <v>146</v>
      </c>
      <c r="B5" s="19" t="s">
        <v>1</v>
      </c>
      <c r="C5" s="41">
        <v>15.544700000000001</v>
      </c>
      <c r="D5" s="42">
        <v>16.441199999999998</v>
      </c>
      <c r="E5" s="42">
        <v>20.2334</v>
      </c>
      <c r="F5" s="42">
        <v>16.444600000000001</v>
      </c>
      <c r="G5" s="42">
        <v>15.0908</v>
      </c>
      <c r="H5" s="42">
        <v>15.666700000000001</v>
      </c>
      <c r="I5" s="42">
        <v>15.0916</v>
      </c>
      <c r="J5" s="42">
        <v>15.039099999999999</v>
      </c>
      <c r="K5" s="42">
        <v>14.582800000000001</v>
      </c>
      <c r="L5" s="42">
        <v>14.5603</v>
      </c>
      <c r="M5" s="42">
        <f t="shared" si="0"/>
        <v>15.869520000000003</v>
      </c>
      <c r="N5" s="43">
        <f t="shared" si="1"/>
        <v>0.10527172991087196</v>
      </c>
      <c r="O5" s="42">
        <f t="shared" si="2"/>
        <v>15.318149999999999</v>
      </c>
      <c r="Q5" s="41">
        <v>15.5688</v>
      </c>
      <c r="R5" s="42">
        <v>15.369400000000001</v>
      </c>
      <c r="S5" s="42">
        <v>15.0974</v>
      </c>
      <c r="T5" s="42">
        <v>15.0945</v>
      </c>
      <c r="U5" s="42">
        <v>18.3752</v>
      </c>
      <c r="V5" s="42">
        <v>15.4741</v>
      </c>
      <c r="W5" s="42">
        <v>15.5764</v>
      </c>
      <c r="X5" s="42">
        <v>15.549300000000001</v>
      </c>
      <c r="Y5" s="42">
        <v>15.1775</v>
      </c>
      <c r="Z5" s="42">
        <v>18.147200000000002</v>
      </c>
      <c r="AA5" s="42">
        <f t="shared" si="3"/>
        <v>15.94298</v>
      </c>
      <c r="AB5" s="43">
        <f t="shared" si="4"/>
        <v>7.7594248402653956E-2</v>
      </c>
      <c r="AC5" s="42">
        <f t="shared" si="5"/>
        <v>15.511700000000001</v>
      </c>
      <c r="AE5" s="41">
        <v>16.075900000000001</v>
      </c>
      <c r="AF5" s="42">
        <v>15.603</v>
      </c>
      <c r="AG5" s="42">
        <v>17.062999999999999</v>
      </c>
      <c r="AH5" s="42">
        <v>15.6121</v>
      </c>
      <c r="AI5" s="42">
        <v>15.1318</v>
      </c>
      <c r="AJ5" s="42">
        <v>18.2849</v>
      </c>
      <c r="AK5" s="42">
        <v>15.091799999999999</v>
      </c>
      <c r="AL5" s="42">
        <v>24.332799999999999</v>
      </c>
      <c r="AM5" s="42">
        <v>15.123799999999999</v>
      </c>
      <c r="AN5" s="42">
        <v>15.091799999999999</v>
      </c>
      <c r="AO5" s="42">
        <f t="shared" si="6"/>
        <v>16.74109</v>
      </c>
      <c r="AP5" s="43">
        <f t="shared" si="7"/>
        <v>0.17102586695727731</v>
      </c>
      <c r="AQ5" s="42">
        <f t="shared" si="8"/>
        <v>15.60755</v>
      </c>
      <c r="AS5" s="19">
        <f t="shared" si="9"/>
        <v>0.95232628221937765</v>
      </c>
      <c r="AT5" s="19">
        <f t="shared" si="10"/>
        <v>-5.0060277313275225E-2</v>
      </c>
      <c r="AU5" s="19">
        <f t="shared" si="9"/>
        <v>0.99385874144244302</v>
      </c>
      <c r="AW5" s="19">
        <f t="shared" si="11"/>
        <v>1.0046289994908477</v>
      </c>
      <c r="AX5" s="19">
        <f t="shared" si="12"/>
        <v>4.6076705860509382E-3</v>
      </c>
      <c r="AZ5" s="19">
        <f t="shared" si="13"/>
        <v>1.0549210058023177</v>
      </c>
      <c r="BA5" s="19">
        <f t="shared" si="14"/>
        <v>5.2061723579527874E-2</v>
      </c>
    </row>
    <row r="6" spans="1:53" x14ac:dyDescent="0.25">
      <c r="A6" s="52"/>
      <c r="B6" s="4" t="s">
        <v>2</v>
      </c>
      <c r="C6" s="23">
        <v>12.6775</v>
      </c>
      <c r="D6" s="30">
        <v>12.7463</v>
      </c>
      <c r="E6" s="30">
        <v>12.973599999999999</v>
      </c>
      <c r="F6" s="30">
        <v>12.6587</v>
      </c>
      <c r="G6" s="30">
        <v>13.455299999999999</v>
      </c>
      <c r="H6" s="30">
        <v>12.6553</v>
      </c>
      <c r="I6" s="30">
        <v>12.674099999999999</v>
      </c>
      <c r="J6" s="30">
        <v>12.663600000000001</v>
      </c>
      <c r="K6" s="30">
        <v>12.666</v>
      </c>
      <c r="L6" s="30">
        <v>12.689500000000001</v>
      </c>
      <c r="M6" s="21">
        <f t="shared" si="0"/>
        <v>12.785989999999998</v>
      </c>
      <c r="N6" s="24">
        <f t="shared" si="1"/>
        <v>1.9871718980646824E-2</v>
      </c>
      <c r="O6" s="30">
        <f t="shared" si="2"/>
        <v>12.675799999999999</v>
      </c>
      <c r="Q6" s="20">
        <v>13.364000000000001</v>
      </c>
      <c r="R6" s="21">
        <v>12.680199999999999</v>
      </c>
      <c r="S6" s="21">
        <v>12.6648</v>
      </c>
      <c r="T6" s="21">
        <v>12.6797</v>
      </c>
      <c r="U6" s="21">
        <v>16.1648</v>
      </c>
      <c r="V6" s="21">
        <v>13.0273</v>
      </c>
      <c r="W6" s="21">
        <v>14.7371</v>
      </c>
      <c r="X6" s="21">
        <v>12.6853</v>
      </c>
      <c r="Y6" s="21">
        <v>12.805199999999999</v>
      </c>
      <c r="Z6" s="21">
        <v>17.3691</v>
      </c>
      <c r="AA6" s="21">
        <f t="shared" si="3"/>
        <v>13.817749999999998</v>
      </c>
      <c r="AB6" s="24">
        <f t="shared" si="4"/>
        <v>0.12306044654563315</v>
      </c>
      <c r="AC6" s="30">
        <f t="shared" si="5"/>
        <v>12.91625</v>
      </c>
      <c r="AE6" s="20">
        <v>13.0105</v>
      </c>
      <c r="AF6" s="21">
        <v>12.6785</v>
      </c>
      <c r="AG6" s="21">
        <v>14.756600000000001</v>
      </c>
      <c r="AH6" s="21">
        <v>12.6418</v>
      </c>
      <c r="AI6" s="21">
        <v>12.676</v>
      </c>
      <c r="AJ6" s="21">
        <v>14.7949</v>
      </c>
      <c r="AK6" s="21">
        <v>13.3979</v>
      </c>
      <c r="AL6" s="21">
        <v>14.8035</v>
      </c>
      <c r="AM6" s="21">
        <v>12.897</v>
      </c>
      <c r="AN6" s="21">
        <v>12.700200000000001</v>
      </c>
      <c r="AO6" s="21">
        <f t="shared" si="6"/>
        <v>13.435689999999999</v>
      </c>
      <c r="AP6" s="24">
        <f t="shared" si="7"/>
        <v>7.1291219987688628E-2</v>
      </c>
      <c r="AQ6" s="30">
        <f t="shared" si="8"/>
        <v>12.953749999999999</v>
      </c>
      <c r="AS6" s="17">
        <f t="shared" si="9"/>
        <v>1.0284362023833535</v>
      </c>
      <c r="AT6" s="17">
        <f t="shared" si="10"/>
        <v>2.7649943008087319E-2</v>
      </c>
      <c r="AU6" s="17">
        <f t="shared" si="9"/>
        <v>0.99710508539998077</v>
      </c>
      <c r="AW6" s="17">
        <f t="shared" si="11"/>
        <v>1.0806945727315602</v>
      </c>
      <c r="AX6" s="17">
        <f t="shared" si="12"/>
        <v>7.4669175516998143E-2</v>
      </c>
      <c r="AZ6" s="17">
        <f t="shared" si="13"/>
        <v>1.0508134293863831</v>
      </c>
      <c r="BA6" s="17">
        <f t="shared" si="14"/>
        <v>4.8356280920443973E-2</v>
      </c>
    </row>
    <row r="7" spans="1:53" x14ac:dyDescent="0.25">
      <c r="A7" s="52" t="s">
        <v>147</v>
      </c>
      <c r="B7" s="4" t="s">
        <v>3</v>
      </c>
      <c r="C7" s="23">
        <v>3337180</v>
      </c>
      <c r="D7" s="30">
        <v>3534590</v>
      </c>
      <c r="E7" s="30">
        <v>3263080</v>
      </c>
      <c r="F7" s="30">
        <v>3332570</v>
      </c>
      <c r="G7" s="30">
        <v>3498360</v>
      </c>
      <c r="H7" s="30">
        <v>3393850</v>
      </c>
      <c r="I7" s="30">
        <v>3306920</v>
      </c>
      <c r="J7" s="30">
        <v>3344010</v>
      </c>
      <c r="K7" s="30">
        <v>3512640</v>
      </c>
      <c r="L7" s="30">
        <v>3424690</v>
      </c>
      <c r="M7" s="21">
        <f t="shared" si="0"/>
        <v>3394789</v>
      </c>
      <c r="N7" s="24">
        <f t="shared" si="1"/>
        <v>2.7753457297500519E-2</v>
      </c>
      <c r="O7" s="30">
        <f t="shared" si="2"/>
        <v>3368930</v>
      </c>
      <c r="Q7" s="20">
        <v>4039150</v>
      </c>
      <c r="R7" s="21">
        <v>3510820</v>
      </c>
      <c r="S7" s="21">
        <v>3526170</v>
      </c>
      <c r="T7" s="21">
        <v>3712250</v>
      </c>
      <c r="U7" s="21">
        <v>3496080</v>
      </c>
      <c r="V7" s="21">
        <v>3496080</v>
      </c>
      <c r="W7" s="21">
        <v>3727840</v>
      </c>
      <c r="X7" s="21">
        <v>3715990</v>
      </c>
      <c r="Y7" s="21">
        <v>3846520</v>
      </c>
      <c r="Z7" s="21">
        <v>3540280</v>
      </c>
      <c r="AA7" s="21">
        <f t="shared" si="3"/>
        <v>3661118</v>
      </c>
      <c r="AB7" s="24">
        <f t="shared" si="4"/>
        <v>4.9638223480412483E-2</v>
      </c>
      <c r="AC7" s="30">
        <f t="shared" si="5"/>
        <v>3626265</v>
      </c>
      <c r="AE7" s="20">
        <v>3552760</v>
      </c>
      <c r="AF7" s="21">
        <v>3337920</v>
      </c>
      <c r="AG7" s="21">
        <v>3581230</v>
      </c>
      <c r="AH7" s="21">
        <v>3456060</v>
      </c>
      <c r="AI7" s="21">
        <v>3430660</v>
      </c>
      <c r="AJ7" s="21">
        <v>3381430</v>
      </c>
      <c r="AK7" s="21">
        <v>3593360</v>
      </c>
      <c r="AL7" s="21">
        <v>3621200</v>
      </c>
      <c r="AM7" s="21">
        <v>3612570</v>
      </c>
      <c r="AN7" s="21">
        <v>3311390</v>
      </c>
      <c r="AO7" s="21">
        <f t="shared" si="6"/>
        <v>3487858</v>
      </c>
      <c r="AP7" s="24">
        <f t="shared" si="7"/>
        <v>3.4008083538185491E-2</v>
      </c>
      <c r="AQ7" s="30">
        <f t="shared" si="8"/>
        <v>3504410</v>
      </c>
      <c r="AS7" s="17">
        <f t="shared" si="9"/>
        <v>1.0496751874646273</v>
      </c>
      <c r="AT7" s="17">
        <f t="shared" si="10"/>
        <v>4.732434190867385E-2</v>
      </c>
      <c r="AU7" s="17">
        <f t="shared" si="9"/>
        <v>1.0347719016895853</v>
      </c>
      <c r="AW7" s="17">
        <f t="shared" si="11"/>
        <v>1.0784522985080958</v>
      </c>
      <c r="AX7" s="17">
        <f t="shared" si="12"/>
        <v>7.2745265244113955E-2</v>
      </c>
      <c r="AZ7" s="17">
        <f t="shared" si="13"/>
        <v>1.0274152532013034</v>
      </c>
      <c r="BA7" s="17">
        <f t="shared" si="14"/>
        <v>2.6683712467651999E-2</v>
      </c>
    </row>
    <row r="8" spans="1:53" x14ac:dyDescent="0.25">
      <c r="A8" s="52"/>
      <c r="B8" s="4" t="s">
        <v>4</v>
      </c>
      <c r="C8" s="23">
        <v>2951080</v>
      </c>
      <c r="D8" s="30">
        <v>3160490</v>
      </c>
      <c r="E8" s="30">
        <v>2892020</v>
      </c>
      <c r="F8" s="30">
        <v>2995850</v>
      </c>
      <c r="G8" s="30">
        <v>3167630</v>
      </c>
      <c r="H8" s="30">
        <v>2975480</v>
      </c>
      <c r="I8" s="30">
        <v>2993040</v>
      </c>
      <c r="J8" s="30">
        <v>2967570</v>
      </c>
      <c r="K8" s="30">
        <v>3189810</v>
      </c>
      <c r="L8" s="30">
        <v>2998400</v>
      </c>
      <c r="M8" s="21">
        <f t="shared" si="0"/>
        <v>3029137</v>
      </c>
      <c r="N8" s="24">
        <f t="shared" si="1"/>
        <v>3.4302345069167586E-2</v>
      </c>
      <c r="O8" s="30">
        <f t="shared" si="2"/>
        <v>2994445</v>
      </c>
      <c r="Q8" s="20">
        <v>3150820</v>
      </c>
      <c r="R8" s="21">
        <v>3048520</v>
      </c>
      <c r="S8" s="21">
        <v>3050420</v>
      </c>
      <c r="T8" s="21">
        <v>3395780</v>
      </c>
      <c r="U8" s="21">
        <v>3155050</v>
      </c>
      <c r="V8" s="21">
        <v>3083260</v>
      </c>
      <c r="W8" s="21">
        <v>3259290</v>
      </c>
      <c r="X8" s="21">
        <v>3314420</v>
      </c>
      <c r="Y8" s="21">
        <v>3221610</v>
      </c>
      <c r="Z8" s="21">
        <v>3084680</v>
      </c>
      <c r="AA8" s="21">
        <f t="shared" si="3"/>
        <v>3176385</v>
      </c>
      <c r="AB8" s="24">
        <f t="shared" si="4"/>
        <v>3.7326271557616801E-2</v>
      </c>
      <c r="AC8" s="30">
        <f t="shared" si="5"/>
        <v>3152935</v>
      </c>
      <c r="AE8" s="20">
        <v>3060530</v>
      </c>
      <c r="AF8" s="21">
        <v>2918640</v>
      </c>
      <c r="AG8" s="21">
        <v>3187980</v>
      </c>
      <c r="AH8" s="21">
        <v>3115880</v>
      </c>
      <c r="AI8" s="21">
        <v>2999920</v>
      </c>
      <c r="AJ8" s="21">
        <v>2971620</v>
      </c>
      <c r="AK8" s="21">
        <v>3205680</v>
      </c>
      <c r="AL8" s="21">
        <v>3202670</v>
      </c>
      <c r="AM8" s="21">
        <v>3204860</v>
      </c>
      <c r="AN8" s="21">
        <v>2922340</v>
      </c>
      <c r="AO8" s="21">
        <f t="shared" si="6"/>
        <v>3079012</v>
      </c>
      <c r="AP8" s="24">
        <f t="shared" si="7"/>
        <v>3.8853449224818627E-2</v>
      </c>
      <c r="AQ8" s="30">
        <f t="shared" si="8"/>
        <v>3088205</v>
      </c>
      <c r="AS8" s="17">
        <f t="shared" si="9"/>
        <v>1.0316247549538617</v>
      </c>
      <c r="AT8" s="17">
        <f t="shared" si="10"/>
        <v>3.0655288952692983E-2</v>
      </c>
      <c r="AU8" s="17">
        <f t="shared" si="9"/>
        <v>1.020960396087695</v>
      </c>
      <c r="AW8" s="17">
        <f t="shared" si="11"/>
        <v>1.0486105448515535</v>
      </c>
      <c r="AX8" s="17">
        <f t="shared" si="12"/>
        <v>4.6357100918182237E-2</v>
      </c>
      <c r="AZ8" s="17">
        <f t="shared" si="13"/>
        <v>1.0164650856002881</v>
      </c>
      <c r="BA8" s="17">
        <f t="shared" si="14"/>
        <v>1.6198377921229246E-2</v>
      </c>
    </row>
    <row r="9" spans="1:53" ht="24.75" customHeight="1" x14ac:dyDescent="0.25">
      <c r="A9" s="52" t="s">
        <v>50</v>
      </c>
      <c r="B9" s="4" t="s">
        <v>5</v>
      </c>
      <c r="C9" s="23">
        <v>594.625</v>
      </c>
      <c r="D9" s="30">
        <v>594.10299999999995</v>
      </c>
      <c r="E9" s="30">
        <v>595.79999999999995</v>
      </c>
      <c r="F9" s="30">
        <v>592.57600000000002</v>
      </c>
      <c r="G9" s="30">
        <v>607.32100000000003</v>
      </c>
      <c r="H9" s="30">
        <v>593.77099999999996</v>
      </c>
      <c r="I9" s="30">
        <v>610.71500000000003</v>
      </c>
      <c r="J9" s="30">
        <v>598.71900000000005</v>
      </c>
      <c r="K9" s="30">
        <v>596.03599999999994</v>
      </c>
      <c r="L9" s="30">
        <v>590.32299999999998</v>
      </c>
      <c r="M9" s="21">
        <f t="shared" si="0"/>
        <v>597.39890000000003</v>
      </c>
      <c r="N9" s="24">
        <f t="shared" si="1"/>
        <v>1.0976239825189818E-2</v>
      </c>
      <c r="O9" s="30">
        <f t="shared" si="2"/>
        <v>595.21249999999998</v>
      </c>
      <c r="Q9" s="20">
        <v>655.947</v>
      </c>
      <c r="R9" s="21">
        <v>644.78</v>
      </c>
      <c r="S9" s="21">
        <v>660.28099999999995</v>
      </c>
      <c r="T9" s="21">
        <v>640.60500000000002</v>
      </c>
      <c r="U9" s="21">
        <v>639.61599999999999</v>
      </c>
      <c r="V9" s="21">
        <v>645.43700000000001</v>
      </c>
      <c r="W9" s="21">
        <v>653.29499999999996</v>
      </c>
      <c r="X9" s="21">
        <v>638.16999999999996</v>
      </c>
      <c r="Y9" s="21">
        <v>651.44600000000003</v>
      </c>
      <c r="Z9" s="21">
        <v>646.72</v>
      </c>
      <c r="AA9" s="21">
        <f t="shared" si="3"/>
        <v>647.62969999999996</v>
      </c>
      <c r="AB9" s="24">
        <f t="shared" si="4"/>
        <v>1.1424667028909543E-2</v>
      </c>
      <c r="AC9" s="30">
        <f t="shared" si="5"/>
        <v>646.07850000000008</v>
      </c>
      <c r="AE9" s="20">
        <v>623.875</v>
      </c>
      <c r="AF9" s="21">
        <v>605.29100000000005</v>
      </c>
      <c r="AG9" s="21">
        <v>609.85199999999998</v>
      </c>
      <c r="AH9" s="21">
        <v>617.01499999999999</v>
      </c>
      <c r="AI9" s="21">
        <v>609.31299999999999</v>
      </c>
      <c r="AJ9" s="21">
        <v>607.82399999999996</v>
      </c>
      <c r="AK9" s="21">
        <v>617.26300000000003</v>
      </c>
      <c r="AL9" s="21">
        <v>615.524</v>
      </c>
      <c r="AM9" s="21">
        <v>607.85699999999997</v>
      </c>
      <c r="AN9" s="21">
        <v>619.60500000000002</v>
      </c>
      <c r="AO9" s="21">
        <f t="shared" si="6"/>
        <v>613.34190000000001</v>
      </c>
      <c r="AP9" s="24">
        <f t="shared" si="7"/>
        <v>9.9850906905392441E-3</v>
      </c>
      <c r="AQ9" s="30">
        <f t="shared" si="8"/>
        <v>612.68799999999999</v>
      </c>
      <c r="AS9" s="17">
        <f t="shared" si="9"/>
        <v>1.0559032409166893</v>
      </c>
      <c r="AT9" s="17">
        <f t="shared" si="10"/>
        <v>5.2943526215675329E-2</v>
      </c>
      <c r="AU9" s="17">
        <f t="shared" si="9"/>
        <v>1.0544983743765179</v>
      </c>
      <c r="AW9" s="17">
        <f t="shared" si="11"/>
        <v>1.0840825117019799</v>
      </c>
      <c r="AX9" s="17">
        <f t="shared" si="12"/>
        <v>7.7560988941674402E-2</v>
      </c>
      <c r="AZ9" s="17">
        <f t="shared" si="13"/>
        <v>1.026687360823731</v>
      </c>
      <c r="BA9" s="17">
        <f t="shared" si="14"/>
        <v>2.5993658675528275E-2</v>
      </c>
    </row>
    <row r="10" spans="1:53" x14ac:dyDescent="0.25">
      <c r="A10" s="52"/>
      <c r="B10" s="4" t="s">
        <v>6</v>
      </c>
      <c r="C10" s="23">
        <v>392.935</v>
      </c>
      <c r="D10" s="30">
        <v>391.06799999999998</v>
      </c>
      <c r="E10" s="30">
        <v>396.73200000000003</v>
      </c>
      <c r="F10" s="30">
        <v>391.51600000000002</v>
      </c>
      <c r="G10" s="30">
        <v>394.327</v>
      </c>
      <c r="H10" s="30">
        <v>390.28199999999998</v>
      </c>
      <c r="I10" s="30">
        <v>393.238</v>
      </c>
      <c r="J10" s="30">
        <v>392.84</v>
      </c>
      <c r="K10" s="30">
        <v>390.56299999999999</v>
      </c>
      <c r="L10" s="30">
        <v>392.42899999999997</v>
      </c>
      <c r="M10" s="21">
        <f t="shared" si="0"/>
        <v>392.59300000000002</v>
      </c>
      <c r="N10" s="24">
        <f t="shared" si="1"/>
        <v>4.9293623345861501E-3</v>
      </c>
      <c r="O10" s="30">
        <f t="shared" si="2"/>
        <v>392.6345</v>
      </c>
      <c r="Q10" s="20">
        <v>419.86500000000001</v>
      </c>
      <c r="R10" s="21">
        <v>419.60899999999998</v>
      </c>
      <c r="S10" s="21">
        <v>416.07499999999999</v>
      </c>
      <c r="T10" s="21">
        <v>422.57</v>
      </c>
      <c r="U10" s="21">
        <v>417.62</v>
      </c>
      <c r="V10" s="21">
        <v>417.58800000000002</v>
      </c>
      <c r="W10" s="21">
        <v>423.89800000000002</v>
      </c>
      <c r="X10" s="21">
        <v>417.29500000000002</v>
      </c>
      <c r="Y10" s="21">
        <v>416.13200000000001</v>
      </c>
      <c r="Z10" s="21">
        <v>415.34500000000003</v>
      </c>
      <c r="AA10" s="21">
        <f t="shared" si="3"/>
        <v>418.59970000000004</v>
      </c>
      <c r="AB10" s="24">
        <f t="shared" si="4"/>
        <v>6.8128248094188777E-3</v>
      </c>
      <c r="AC10" s="30">
        <f t="shared" si="5"/>
        <v>417.60400000000004</v>
      </c>
      <c r="AE10" s="20">
        <v>399.90800000000002</v>
      </c>
      <c r="AF10" s="21">
        <v>403.58199999999999</v>
      </c>
      <c r="AG10" s="21">
        <v>405.14600000000002</v>
      </c>
      <c r="AH10" s="21">
        <v>400.03500000000003</v>
      </c>
      <c r="AI10" s="21">
        <v>409.197</v>
      </c>
      <c r="AJ10" s="21">
        <v>399.75</v>
      </c>
      <c r="AK10" s="21">
        <v>403.30399999999997</v>
      </c>
      <c r="AL10" s="21">
        <v>411.04599999999999</v>
      </c>
      <c r="AM10" s="21">
        <v>403.2</v>
      </c>
      <c r="AN10" s="21">
        <v>400.82499999999999</v>
      </c>
      <c r="AO10" s="21">
        <f t="shared" si="6"/>
        <v>403.59929999999997</v>
      </c>
      <c r="AP10" s="24">
        <f t="shared" si="7"/>
        <v>9.7116550696214696E-3</v>
      </c>
      <c r="AQ10" s="30">
        <f t="shared" si="8"/>
        <v>403.25199999999995</v>
      </c>
      <c r="AS10" s="17">
        <f t="shared" si="9"/>
        <v>1.037166565947959</v>
      </c>
      <c r="AT10" s="17">
        <f t="shared" si="10"/>
        <v>3.5834712733908036E-2</v>
      </c>
      <c r="AU10" s="17">
        <f t="shared" si="9"/>
        <v>1.035590648031504</v>
      </c>
      <c r="AW10" s="17">
        <f t="shared" si="11"/>
        <v>1.0662434123889117</v>
      </c>
      <c r="AX10" s="17">
        <f t="shared" si="12"/>
        <v>6.2127851501088127E-2</v>
      </c>
      <c r="AZ10" s="17">
        <f t="shared" si="13"/>
        <v>1.0280348860015334</v>
      </c>
      <c r="BA10" s="17">
        <f t="shared" si="14"/>
        <v>2.7270364443149453E-2</v>
      </c>
    </row>
    <row r="11" spans="1:53" hidden="1" x14ac:dyDescent="0.25">
      <c r="A11" s="52" t="s">
        <v>51</v>
      </c>
      <c r="B11" s="4" t="s">
        <v>7</v>
      </c>
      <c r="C11" s="23">
        <v>1566</v>
      </c>
      <c r="D11" s="30">
        <v>1553</v>
      </c>
      <c r="E11" s="30">
        <v>2110</v>
      </c>
      <c r="F11" s="30">
        <v>1554</v>
      </c>
      <c r="G11" s="30">
        <v>2109</v>
      </c>
      <c r="H11" s="30">
        <v>1554</v>
      </c>
      <c r="I11" s="30">
        <v>1555</v>
      </c>
      <c r="J11" s="30">
        <v>2109</v>
      </c>
      <c r="K11" s="30">
        <v>2099</v>
      </c>
      <c r="L11" s="30">
        <v>1554</v>
      </c>
      <c r="M11" s="21">
        <f t="shared" si="0"/>
        <v>1776.3</v>
      </c>
      <c r="N11" s="24">
        <f t="shared" si="1"/>
        <v>0.16013380580464578</v>
      </c>
      <c r="O11" s="30">
        <f t="shared" si="2"/>
        <v>1560.5</v>
      </c>
      <c r="Q11" s="20">
        <v>2107</v>
      </c>
      <c r="R11" s="21">
        <v>1967</v>
      </c>
      <c r="S11" s="21">
        <v>1803</v>
      </c>
      <c r="T11" s="21">
        <v>1838</v>
      </c>
      <c r="U11" s="21">
        <v>2117</v>
      </c>
      <c r="V11" s="21">
        <v>1847</v>
      </c>
      <c r="W11" s="21">
        <v>2171</v>
      </c>
      <c r="X11" s="21">
        <v>2017</v>
      </c>
      <c r="Y11" s="21">
        <v>1612</v>
      </c>
      <c r="Z11" s="21">
        <v>1603</v>
      </c>
      <c r="AA11" s="21">
        <f t="shared" si="3"/>
        <v>1908.2</v>
      </c>
      <c r="AB11" s="24">
        <f t="shared" si="4"/>
        <v>0.10598332160136276</v>
      </c>
      <c r="AC11" s="30">
        <f t="shared" si="5"/>
        <v>1907</v>
      </c>
      <c r="AE11" s="20">
        <v>1561</v>
      </c>
      <c r="AF11" s="21">
        <v>1561</v>
      </c>
      <c r="AG11" s="21">
        <v>1825</v>
      </c>
      <c r="AH11" s="21">
        <v>1563</v>
      </c>
      <c r="AI11" s="21">
        <v>1779</v>
      </c>
      <c r="AJ11" s="21">
        <v>1562</v>
      </c>
      <c r="AK11" s="21">
        <v>2115</v>
      </c>
      <c r="AL11" s="21">
        <v>1563</v>
      </c>
      <c r="AM11" s="21">
        <v>1565</v>
      </c>
      <c r="AN11" s="21">
        <v>1564</v>
      </c>
      <c r="AO11" s="21">
        <f t="shared" si="6"/>
        <v>1665.8</v>
      </c>
      <c r="AP11" s="24">
        <f t="shared" si="7"/>
        <v>0.11219033262330488</v>
      </c>
      <c r="AQ11" s="30">
        <f t="shared" si="8"/>
        <v>1563.5</v>
      </c>
      <c r="AS11" s="17">
        <f t="shared" si="9"/>
        <v>1.1455156681474368</v>
      </c>
      <c r="AT11" s="17">
        <f t="shared" si="10"/>
        <v>0.12703070956922757</v>
      </c>
      <c r="AU11" s="17">
        <f t="shared" si="9"/>
        <v>1.219699392388871</v>
      </c>
      <c r="AW11" s="17">
        <f t="shared" si="11"/>
        <v>1.0742554748634803</v>
      </c>
      <c r="AX11" s="17">
        <f t="shared" si="12"/>
        <v>6.9122733466093655E-2</v>
      </c>
      <c r="AZ11" s="17">
        <f t="shared" si="13"/>
        <v>0.93779203963294488</v>
      </c>
      <c r="BA11" s="17">
        <f t="shared" si="14"/>
        <v>-6.6334493936847094E-2</v>
      </c>
    </row>
    <row r="12" spans="1:53" s="19" customFormat="1" x14ac:dyDescent="0.25">
      <c r="A12" s="52"/>
      <c r="B12" s="19" t="s">
        <v>8</v>
      </c>
      <c r="C12" s="41">
        <v>9.0110799999999998</v>
      </c>
      <c r="D12" s="42">
        <v>8.8111999999999995</v>
      </c>
      <c r="E12" s="42">
        <v>8.7783899999999999</v>
      </c>
      <c r="F12" s="42">
        <v>8.8025500000000001</v>
      </c>
      <c r="G12" s="42">
        <v>8.7705300000000008</v>
      </c>
      <c r="H12" s="42">
        <v>8.7567000000000004</v>
      </c>
      <c r="I12" s="42">
        <v>8.9111999999999991</v>
      </c>
      <c r="J12" s="42">
        <v>8.7490000000000006</v>
      </c>
      <c r="K12" s="42">
        <v>8.7813700000000008</v>
      </c>
      <c r="L12" s="42">
        <v>8.74559</v>
      </c>
      <c r="M12" s="42">
        <f t="shared" si="0"/>
        <v>8.8117610000000006</v>
      </c>
      <c r="N12" s="43">
        <f t="shared" si="1"/>
        <v>9.6285909820102919E-3</v>
      </c>
      <c r="O12" s="42">
        <f t="shared" si="2"/>
        <v>8.7798800000000004</v>
      </c>
      <c r="Q12" s="41">
        <v>9.3868799999999997</v>
      </c>
      <c r="R12" s="42">
        <v>9.1485299999999992</v>
      </c>
      <c r="S12" s="42">
        <v>9.4318899999999992</v>
      </c>
      <c r="T12" s="42">
        <v>9.3527500000000003</v>
      </c>
      <c r="U12" s="42">
        <v>9.2703199999999999</v>
      </c>
      <c r="V12" s="42">
        <v>9.3328799999999994</v>
      </c>
      <c r="W12" s="42">
        <v>9.2412899999999993</v>
      </c>
      <c r="X12" s="42">
        <v>9.2661999999999995</v>
      </c>
      <c r="Y12" s="42">
        <v>9.2833600000000001</v>
      </c>
      <c r="Z12" s="42">
        <v>9.1398399999999995</v>
      </c>
      <c r="AA12" s="42">
        <f t="shared" si="3"/>
        <v>9.2853940000000001</v>
      </c>
      <c r="AB12" s="43">
        <f t="shared" si="4"/>
        <v>1.021788103160914E-2</v>
      </c>
      <c r="AC12" s="42">
        <f t="shared" si="5"/>
        <v>9.27684</v>
      </c>
      <c r="AE12" s="41">
        <v>9.0173299999999994</v>
      </c>
      <c r="AF12" s="42">
        <v>8.8972499999999997</v>
      </c>
      <c r="AG12" s="42">
        <v>8.9955200000000008</v>
      </c>
      <c r="AH12" s="42">
        <v>8.9171200000000006</v>
      </c>
      <c r="AI12" s="42">
        <v>8.9268300000000007</v>
      </c>
      <c r="AJ12" s="42">
        <v>8.8979499999999998</v>
      </c>
      <c r="AK12" s="42">
        <v>8.8575099999999996</v>
      </c>
      <c r="AL12" s="42">
        <v>8.8518000000000008</v>
      </c>
      <c r="AM12" s="42">
        <v>8.8511299999999995</v>
      </c>
      <c r="AN12" s="42">
        <v>8.9043100000000006</v>
      </c>
      <c r="AO12" s="42">
        <f t="shared" si="6"/>
        <v>8.9116749999999989</v>
      </c>
      <c r="AP12" s="43">
        <f t="shared" si="7"/>
        <v>6.3792986661244718E-3</v>
      </c>
      <c r="AQ12" s="42">
        <f t="shared" si="8"/>
        <v>8.9011300000000002</v>
      </c>
      <c r="AS12" s="19">
        <f t="shared" si="9"/>
        <v>1.041935887473455</v>
      </c>
      <c r="AT12" s="19">
        <f t="shared" si="10"/>
        <v>4.0248049786579032E-2</v>
      </c>
      <c r="AU12" s="19">
        <f t="shared" si="9"/>
        <v>1.0422092475899127</v>
      </c>
      <c r="AW12" s="19">
        <f t="shared" si="11"/>
        <v>1.0537500960364221</v>
      </c>
      <c r="AX12" s="19">
        <f t="shared" si="12"/>
        <v>5.1008390166319195E-2</v>
      </c>
      <c r="AZ12" s="19">
        <f t="shared" si="13"/>
        <v>1.011338709708536</v>
      </c>
      <c r="BA12" s="19">
        <f t="shared" si="14"/>
        <v>1.1211584803081265E-2</v>
      </c>
    </row>
    <row r="13" spans="1:53" x14ac:dyDescent="0.25">
      <c r="A13" s="52"/>
      <c r="B13" s="4" t="s">
        <v>9</v>
      </c>
      <c r="C13" s="23">
        <v>11.3386</v>
      </c>
      <c r="D13" s="30">
        <v>10.915699999999999</v>
      </c>
      <c r="E13" s="30">
        <v>10.918799999999999</v>
      </c>
      <c r="F13" s="30">
        <v>10.9253</v>
      </c>
      <c r="G13" s="30">
        <v>11.2136</v>
      </c>
      <c r="H13" s="30">
        <v>10.917899999999999</v>
      </c>
      <c r="I13" s="30">
        <v>10.9339</v>
      </c>
      <c r="J13" s="30">
        <v>11.2643</v>
      </c>
      <c r="K13" s="30">
        <v>10.9147</v>
      </c>
      <c r="L13" s="30">
        <v>10.918900000000001</v>
      </c>
      <c r="M13" s="21">
        <f t="shared" si="0"/>
        <v>11.026169999999999</v>
      </c>
      <c r="N13" s="24">
        <f t="shared" si="1"/>
        <v>1.5636341996229767E-2</v>
      </c>
      <c r="O13" s="30">
        <f t="shared" si="2"/>
        <v>10.9221</v>
      </c>
      <c r="Q13" s="20">
        <v>11.680899999999999</v>
      </c>
      <c r="R13" s="21">
        <v>11.526999999999999</v>
      </c>
      <c r="S13" s="21">
        <v>11.6778</v>
      </c>
      <c r="T13" s="21">
        <v>11.7212</v>
      </c>
      <c r="U13" s="21">
        <v>11.569900000000001</v>
      </c>
      <c r="V13" s="21">
        <v>11.7613</v>
      </c>
      <c r="W13" s="21">
        <v>11.593299999999999</v>
      </c>
      <c r="X13" s="21">
        <v>11.6311</v>
      </c>
      <c r="Y13" s="21">
        <v>11.7212</v>
      </c>
      <c r="Z13" s="21">
        <v>11.444000000000001</v>
      </c>
      <c r="AA13" s="21">
        <f t="shared" si="3"/>
        <v>11.632770000000001</v>
      </c>
      <c r="AB13" s="24">
        <f t="shared" si="4"/>
        <v>8.540758842337964E-3</v>
      </c>
      <c r="AC13" s="30">
        <f t="shared" si="5"/>
        <v>11.654450000000001</v>
      </c>
      <c r="AE13" s="20">
        <v>11.283200000000001</v>
      </c>
      <c r="AF13" s="21">
        <v>11.0763</v>
      </c>
      <c r="AG13" s="21">
        <v>11.1747</v>
      </c>
      <c r="AH13" s="21">
        <v>11.104100000000001</v>
      </c>
      <c r="AI13" s="21">
        <v>11.168900000000001</v>
      </c>
      <c r="AJ13" s="21">
        <v>11.272</v>
      </c>
      <c r="AK13" s="21">
        <v>11.0511</v>
      </c>
      <c r="AL13" s="21">
        <v>11.084</v>
      </c>
      <c r="AM13" s="21">
        <v>11.236599999999999</v>
      </c>
      <c r="AN13" s="21">
        <v>11.0745</v>
      </c>
      <c r="AO13" s="21">
        <f t="shared" si="6"/>
        <v>11.15254</v>
      </c>
      <c r="AP13" s="24">
        <f t="shared" si="7"/>
        <v>7.817131752864942E-3</v>
      </c>
      <c r="AQ13" s="30">
        <f t="shared" si="8"/>
        <v>11.136500000000002</v>
      </c>
      <c r="AS13" s="17">
        <f t="shared" si="9"/>
        <v>1.0430601459398487</v>
      </c>
      <c r="AT13" s="17">
        <f t="shared" si="10"/>
        <v>4.1282514826649241E-2</v>
      </c>
      <c r="AU13" s="17">
        <f t="shared" si="9"/>
        <v>1.0465092264176357</v>
      </c>
      <c r="AW13" s="17">
        <f t="shared" si="11"/>
        <v>1.0550145698823801</v>
      </c>
      <c r="AX13" s="17">
        <f t="shared" si="12"/>
        <v>5.2145791587042689E-2</v>
      </c>
      <c r="AZ13" s="17">
        <f t="shared" si="13"/>
        <v>1.0114609152588796</v>
      </c>
      <c r="BA13" s="17">
        <f t="shared" si="14"/>
        <v>1.1331051043080853E-2</v>
      </c>
    </row>
    <row r="14" spans="1:53" x14ac:dyDescent="0.25">
      <c r="A14" s="52"/>
      <c r="B14" s="4" t="s">
        <v>10</v>
      </c>
      <c r="C14" s="23">
        <v>8.2104700000000008</v>
      </c>
      <c r="D14" s="30">
        <v>8.5414999999999992</v>
      </c>
      <c r="E14" s="30">
        <v>8.4860199999999999</v>
      </c>
      <c r="F14" s="30">
        <v>8.1803000000000008</v>
      </c>
      <c r="G14" s="30">
        <v>8.4153099999999998</v>
      </c>
      <c r="H14" s="30">
        <v>8.5650600000000008</v>
      </c>
      <c r="I14" s="30">
        <v>8.6209199999999999</v>
      </c>
      <c r="J14" s="30">
        <v>8.2470199999999991</v>
      </c>
      <c r="K14" s="30">
        <v>8.2368299999999994</v>
      </c>
      <c r="L14" s="30">
        <v>8.2556200000000004</v>
      </c>
      <c r="M14" s="21">
        <f t="shared" si="0"/>
        <v>8.3759049999999995</v>
      </c>
      <c r="N14" s="24">
        <f t="shared" si="1"/>
        <v>2.0015936202691258E-2</v>
      </c>
      <c r="O14" s="30">
        <f t="shared" si="2"/>
        <v>8.3354649999999992</v>
      </c>
      <c r="Q14" s="20">
        <v>8.8950499999999995</v>
      </c>
      <c r="R14" s="21">
        <v>8.9886300000000006</v>
      </c>
      <c r="S14" s="21">
        <v>8.7478800000000003</v>
      </c>
      <c r="T14" s="21">
        <v>8.9183699999999995</v>
      </c>
      <c r="U14" s="21">
        <v>8.87181</v>
      </c>
      <c r="V14" s="21">
        <v>8.7533899999999996</v>
      </c>
      <c r="W14" s="21">
        <v>8.8678299999999997</v>
      </c>
      <c r="X14" s="21">
        <v>8.7773400000000006</v>
      </c>
      <c r="Y14" s="21">
        <v>9.0363000000000007</v>
      </c>
      <c r="Z14" s="21">
        <v>8.7561300000000006</v>
      </c>
      <c r="AA14" s="21">
        <f t="shared" si="3"/>
        <v>8.8612729999999988</v>
      </c>
      <c r="AB14" s="24">
        <f t="shared" si="4"/>
        <v>1.1533465649545199E-2</v>
      </c>
      <c r="AC14" s="30">
        <f t="shared" si="5"/>
        <v>8.8698200000000007</v>
      </c>
      <c r="AE14" s="20">
        <v>8.4401499999999992</v>
      </c>
      <c r="AF14" s="21">
        <v>8.5348199999999999</v>
      </c>
      <c r="AG14" s="21">
        <v>8.3782999999999994</v>
      </c>
      <c r="AH14" s="21">
        <v>8.4544599999999992</v>
      </c>
      <c r="AI14" s="21">
        <v>8.5422799999999999</v>
      </c>
      <c r="AJ14" s="21">
        <v>8.3425200000000004</v>
      </c>
      <c r="AK14" s="21">
        <v>8.4282199999999996</v>
      </c>
      <c r="AL14" s="21">
        <v>8.4305400000000006</v>
      </c>
      <c r="AM14" s="21">
        <v>8.5861999999999998</v>
      </c>
      <c r="AN14" s="21">
        <v>8.3871800000000007</v>
      </c>
      <c r="AO14" s="21">
        <f t="shared" si="6"/>
        <v>8.4524670000000004</v>
      </c>
      <c r="AP14" s="24">
        <f t="shared" si="7"/>
        <v>9.3163653912968318E-3</v>
      </c>
      <c r="AQ14" s="30">
        <f t="shared" si="8"/>
        <v>8.4353449999999999</v>
      </c>
      <c r="AS14" s="17">
        <f t="shared" si="9"/>
        <v>1.048365287909435</v>
      </c>
      <c r="AT14" s="17">
        <f t="shared" si="10"/>
        <v>4.6134003545539981E-2</v>
      </c>
      <c r="AU14" s="17">
        <f t="shared" si="9"/>
        <v>1.0515064884720187</v>
      </c>
      <c r="AW14" s="17">
        <f t="shared" si="11"/>
        <v>1.0579481262024819</v>
      </c>
      <c r="AX14" s="17">
        <f t="shared" si="12"/>
        <v>5.4774071400350621E-2</v>
      </c>
      <c r="AZ14" s="17">
        <f t="shared" si="13"/>
        <v>1.0091407435972592</v>
      </c>
      <c r="BA14" s="17">
        <f t="shared" si="14"/>
        <v>9.0579472241656411E-3</v>
      </c>
    </row>
    <row r="15" spans="1:53" x14ac:dyDescent="0.25">
      <c r="A15" s="52"/>
      <c r="B15" s="4" t="s">
        <v>11</v>
      </c>
      <c r="C15" s="23">
        <v>8.8218599999999991</v>
      </c>
      <c r="D15" s="30">
        <v>8.8177099999999999</v>
      </c>
      <c r="E15" s="30">
        <v>9.0566999999999993</v>
      </c>
      <c r="F15" s="30">
        <v>8.7728999999999999</v>
      </c>
      <c r="G15" s="30">
        <v>8.8082399999999996</v>
      </c>
      <c r="H15" s="30">
        <v>8.8067399999999996</v>
      </c>
      <c r="I15" s="30">
        <v>8.79861</v>
      </c>
      <c r="J15" s="30">
        <v>8.8179599999999994</v>
      </c>
      <c r="K15" s="30">
        <v>8.9042200000000005</v>
      </c>
      <c r="L15" s="30">
        <v>8.7678999999999991</v>
      </c>
      <c r="M15" s="21">
        <f t="shared" si="0"/>
        <v>8.8372839999999986</v>
      </c>
      <c r="N15" s="24">
        <f t="shared" si="1"/>
        <v>9.6791542046184946E-3</v>
      </c>
      <c r="O15" s="30">
        <f t="shared" si="2"/>
        <v>8.8129749999999998</v>
      </c>
      <c r="Q15" s="20">
        <v>9.1362799999999993</v>
      </c>
      <c r="R15" s="21">
        <v>9.2526399999999995</v>
      </c>
      <c r="S15" s="21">
        <v>9.2551100000000002</v>
      </c>
      <c r="T15" s="21">
        <v>9.2378599999999995</v>
      </c>
      <c r="U15" s="21">
        <v>9.36172</v>
      </c>
      <c r="V15" s="21">
        <v>9.3953399999999991</v>
      </c>
      <c r="W15" s="21">
        <v>9.4511800000000008</v>
      </c>
      <c r="X15" s="21">
        <v>9.2081199999999992</v>
      </c>
      <c r="Y15" s="21">
        <v>9.2411899999999996</v>
      </c>
      <c r="Z15" s="21">
        <v>9.2518999999999991</v>
      </c>
      <c r="AA15" s="21">
        <f t="shared" si="3"/>
        <v>9.2791339999999991</v>
      </c>
      <c r="AB15" s="24">
        <f t="shared" si="4"/>
        <v>1.0194662916553902E-2</v>
      </c>
      <c r="AC15" s="30">
        <f t="shared" si="5"/>
        <v>9.2522699999999993</v>
      </c>
      <c r="AE15" s="20">
        <v>8.9935500000000008</v>
      </c>
      <c r="AF15" s="21">
        <v>8.9961599999999997</v>
      </c>
      <c r="AG15" s="21">
        <v>8.86496</v>
      </c>
      <c r="AH15" s="21">
        <v>8.9750599999999991</v>
      </c>
      <c r="AI15" s="21">
        <v>8.8669399999999996</v>
      </c>
      <c r="AJ15" s="21">
        <v>8.9130800000000008</v>
      </c>
      <c r="AK15" s="21">
        <v>8.9587900000000005</v>
      </c>
      <c r="AL15" s="21">
        <v>8.8925999999999998</v>
      </c>
      <c r="AM15" s="21">
        <v>8.98935</v>
      </c>
      <c r="AN15" s="21">
        <v>9.0208600000000008</v>
      </c>
      <c r="AO15" s="21">
        <f t="shared" si="6"/>
        <v>8.9471349999999994</v>
      </c>
      <c r="AP15" s="24">
        <f t="shared" si="7"/>
        <v>6.4538430309052557E-3</v>
      </c>
      <c r="AQ15" s="30">
        <f t="shared" si="8"/>
        <v>8.9669249999999998</v>
      </c>
      <c r="AS15" s="17">
        <f t="shared" si="9"/>
        <v>1.0371067386375639</v>
      </c>
      <c r="AT15" s="17">
        <f t="shared" si="10"/>
        <v>3.5779093178307408E-2</v>
      </c>
      <c r="AU15" s="17">
        <f t="shared" si="9"/>
        <v>1.0318219456502646</v>
      </c>
      <c r="AW15" s="17">
        <f t="shared" si="11"/>
        <v>1.0499983931714767</v>
      </c>
      <c r="AX15" s="17">
        <f t="shared" si="12"/>
        <v>4.7617590175979774E-2</v>
      </c>
      <c r="AZ15" s="17">
        <f t="shared" si="13"/>
        <v>1.0124304028251214</v>
      </c>
      <c r="BA15" s="17">
        <f t="shared" si="14"/>
        <v>1.2277785011626685E-2</v>
      </c>
    </row>
    <row r="16" spans="1:53" x14ac:dyDescent="0.25">
      <c r="A16" s="52"/>
      <c r="B16" s="4" t="s">
        <v>12</v>
      </c>
      <c r="C16" s="23">
        <v>24.067599999999999</v>
      </c>
      <c r="D16" s="30">
        <v>24.431000000000001</v>
      </c>
      <c r="E16" s="30">
        <v>24.127400000000002</v>
      </c>
      <c r="F16" s="30">
        <v>24.096299999999999</v>
      </c>
      <c r="G16" s="30">
        <v>23.867999999999999</v>
      </c>
      <c r="H16" s="30">
        <v>23.9848</v>
      </c>
      <c r="I16" s="30">
        <v>24.122699999999998</v>
      </c>
      <c r="J16" s="30">
        <v>24.0107</v>
      </c>
      <c r="K16" s="30">
        <v>24.075600000000001</v>
      </c>
      <c r="L16" s="30">
        <v>24.1205</v>
      </c>
      <c r="M16" s="21">
        <f t="shared" si="0"/>
        <v>24.09046</v>
      </c>
      <c r="N16" s="24">
        <f t="shared" si="1"/>
        <v>5.984536634756385E-3</v>
      </c>
      <c r="O16" s="30">
        <f t="shared" si="2"/>
        <v>24.08595</v>
      </c>
      <c r="Q16" s="20">
        <v>24.8841</v>
      </c>
      <c r="R16" s="21">
        <v>25.363499999999998</v>
      </c>
      <c r="S16" s="21">
        <v>25.345600000000001</v>
      </c>
      <c r="T16" s="21">
        <v>25.282</v>
      </c>
      <c r="U16" s="21">
        <v>25.3704</v>
      </c>
      <c r="V16" s="21">
        <v>24.835000000000001</v>
      </c>
      <c r="W16" s="21">
        <v>24.9268</v>
      </c>
      <c r="X16" s="21">
        <v>25.2148</v>
      </c>
      <c r="Y16" s="21">
        <v>24.997299999999999</v>
      </c>
      <c r="Z16" s="21">
        <v>25.0352</v>
      </c>
      <c r="AA16" s="21">
        <f t="shared" si="3"/>
        <v>25.12547</v>
      </c>
      <c r="AB16" s="24">
        <f t="shared" si="4"/>
        <v>8.4352537052062859E-3</v>
      </c>
      <c r="AC16" s="30">
        <f t="shared" si="5"/>
        <v>25.125</v>
      </c>
      <c r="AE16" s="20">
        <v>24.2302</v>
      </c>
      <c r="AF16" s="21">
        <v>24.073699999999999</v>
      </c>
      <c r="AG16" s="21">
        <v>24.2928</v>
      </c>
      <c r="AH16" s="21">
        <v>24.114100000000001</v>
      </c>
      <c r="AI16" s="21">
        <v>24.130199999999999</v>
      </c>
      <c r="AJ16" s="21">
        <v>24.3278</v>
      </c>
      <c r="AK16" s="21">
        <v>24.173999999999999</v>
      </c>
      <c r="AL16" s="21">
        <v>24.218900000000001</v>
      </c>
      <c r="AM16" s="21">
        <v>24.419599999999999</v>
      </c>
      <c r="AN16" s="21">
        <v>24.223400000000002</v>
      </c>
      <c r="AO16" s="21">
        <f t="shared" si="6"/>
        <v>24.220469999999999</v>
      </c>
      <c r="AP16" s="24">
        <f t="shared" si="7"/>
        <v>4.3449729903201461E-3</v>
      </c>
      <c r="AQ16" s="30">
        <f t="shared" si="8"/>
        <v>24.221150000000002</v>
      </c>
      <c r="AS16" s="17">
        <f t="shared" si="9"/>
        <v>1.0373650882910199</v>
      </c>
      <c r="AT16" s="17">
        <f t="shared" si="10"/>
        <v>3.6019226705012897E-2</v>
      </c>
      <c r="AU16" s="17">
        <f t="shared" si="9"/>
        <v>1.0373165601137848</v>
      </c>
      <c r="AW16" s="17">
        <f t="shared" si="11"/>
        <v>1.0429634801494034</v>
      </c>
      <c r="AX16" s="17">
        <f t="shared" si="12"/>
        <v>4.1193657272878825E-2</v>
      </c>
      <c r="AZ16" s="17">
        <f t="shared" si="13"/>
        <v>1.0053967421128529</v>
      </c>
      <c r="BA16" s="17">
        <f t="shared" si="14"/>
        <v>5.3677736228899819E-3</v>
      </c>
    </row>
    <row r="17" spans="1:53" x14ac:dyDescent="0.25">
      <c r="A17" s="52"/>
      <c r="B17" s="4" t="s">
        <v>13</v>
      </c>
      <c r="C17" s="23">
        <v>34.5777</v>
      </c>
      <c r="D17" s="30">
        <v>34.006300000000003</v>
      </c>
      <c r="E17" s="30">
        <v>33.868000000000002</v>
      </c>
      <c r="F17" s="30">
        <v>33.868400000000001</v>
      </c>
      <c r="G17" s="30">
        <v>33.825600000000001</v>
      </c>
      <c r="H17" s="30">
        <v>33.840600000000002</v>
      </c>
      <c r="I17" s="30">
        <v>33.829799999999999</v>
      </c>
      <c r="J17" s="30">
        <v>34.2211</v>
      </c>
      <c r="K17" s="30">
        <v>33.848100000000002</v>
      </c>
      <c r="L17" s="30">
        <v>33.814100000000003</v>
      </c>
      <c r="M17" s="21">
        <f t="shared" si="0"/>
        <v>33.969970000000004</v>
      </c>
      <c r="N17" s="24">
        <f t="shared" si="1"/>
        <v>7.2825731095472086E-3</v>
      </c>
      <c r="O17" s="30">
        <f t="shared" si="2"/>
        <v>33.858050000000006</v>
      </c>
      <c r="Q17" s="20">
        <v>35.757800000000003</v>
      </c>
      <c r="R17" s="21">
        <v>35.877299999999998</v>
      </c>
      <c r="S17" s="21">
        <v>35.976799999999997</v>
      </c>
      <c r="T17" s="21">
        <v>35.837499999999999</v>
      </c>
      <c r="U17" s="21">
        <v>35.069600000000001</v>
      </c>
      <c r="V17" s="21">
        <v>35.535800000000002</v>
      </c>
      <c r="W17" s="21">
        <v>36.257300000000001</v>
      </c>
      <c r="X17" s="21">
        <v>35.648400000000002</v>
      </c>
      <c r="Y17" s="21">
        <v>35.652299999999997</v>
      </c>
      <c r="Z17" s="21">
        <v>36.349800000000002</v>
      </c>
      <c r="AA17" s="21">
        <f t="shared" si="3"/>
        <v>35.796260000000004</v>
      </c>
      <c r="AB17" s="24">
        <f t="shared" si="4"/>
        <v>1.0199753557825262E-2</v>
      </c>
      <c r="AC17" s="30">
        <f t="shared" si="5"/>
        <v>35.797650000000004</v>
      </c>
      <c r="AE17" s="20">
        <v>34.036499999999997</v>
      </c>
      <c r="AF17" s="21">
        <v>34.008299999999998</v>
      </c>
      <c r="AG17" s="21">
        <v>34.999299999999998</v>
      </c>
      <c r="AH17" s="21">
        <v>34.112699999999997</v>
      </c>
      <c r="AI17" s="21">
        <v>34.2742</v>
      </c>
      <c r="AJ17" s="21">
        <v>34.087200000000003</v>
      </c>
      <c r="AK17" s="21">
        <v>34.525500000000001</v>
      </c>
      <c r="AL17" s="21">
        <v>34.2059</v>
      </c>
      <c r="AM17" s="21">
        <v>37.508800000000001</v>
      </c>
      <c r="AN17" s="21">
        <v>34.4114</v>
      </c>
      <c r="AO17" s="21">
        <f t="shared" si="6"/>
        <v>34.616979999999998</v>
      </c>
      <c r="AP17" s="24">
        <f t="shared" si="7"/>
        <v>3.0584334051691083E-2</v>
      </c>
      <c r="AQ17" s="30">
        <f t="shared" si="8"/>
        <v>34.240049999999997</v>
      </c>
      <c r="AS17" s="17">
        <f t="shared" si="9"/>
        <v>1.0340665188008893</v>
      </c>
      <c r="AT17" s="17">
        <f t="shared" si="10"/>
        <v>3.2944223782037763E-2</v>
      </c>
      <c r="AU17" s="17">
        <f t="shared" si="9"/>
        <v>1.0454905877765952</v>
      </c>
      <c r="AW17" s="17">
        <f t="shared" si="11"/>
        <v>1.0537618961688808</v>
      </c>
      <c r="AX17" s="17">
        <f t="shared" si="12"/>
        <v>5.1019017070498385E-2</v>
      </c>
      <c r="AZ17" s="17">
        <f t="shared" si="13"/>
        <v>1.0190465284485088</v>
      </c>
      <c r="BA17" s="17">
        <f t="shared" si="14"/>
        <v>1.8690538573844173E-2</v>
      </c>
    </row>
    <row r="18" spans="1:53" x14ac:dyDescent="0.25">
      <c r="A18" s="52"/>
      <c r="B18" s="4" t="s">
        <v>14</v>
      </c>
      <c r="C18" s="23">
        <v>2.7965</v>
      </c>
      <c r="D18" s="30">
        <v>2.7764799999999998</v>
      </c>
      <c r="E18" s="30">
        <v>2.7916099999999999</v>
      </c>
      <c r="F18" s="30">
        <v>2.7756799999999999</v>
      </c>
      <c r="G18" s="30">
        <v>2.7801399999999998</v>
      </c>
      <c r="H18" s="30">
        <v>2.7800400000000001</v>
      </c>
      <c r="I18" s="30">
        <v>2.7761</v>
      </c>
      <c r="J18" s="30">
        <v>2.7751299999999999</v>
      </c>
      <c r="K18" s="30">
        <v>2.7783500000000001</v>
      </c>
      <c r="L18" s="30">
        <v>2.77752</v>
      </c>
      <c r="M18" s="21">
        <f t="shared" si="0"/>
        <v>2.7807550000000001</v>
      </c>
      <c r="N18" s="24">
        <f t="shared" si="1"/>
        <v>2.6268433408617917E-3</v>
      </c>
      <c r="O18" s="30">
        <f t="shared" si="2"/>
        <v>2.7779350000000003</v>
      </c>
      <c r="Q18" s="20">
        <v>2.9350100000000001</v>
      </c>
      <c r="R18" s="21">
        <v>2.9714299999999998</v>
      </c>
      <c r="S18" s="21">
        <v>2.9401999999999999</v>
      </c>
      <c r="T18" s="21">
        <v>2.9552100000000001</v>
      </c>
      <c r="U18" s="21">
        <v>2.9471699999999998</v>
      </c>
      <c r="V18" s="21">
        <v>2.9617900000000001</v>
      </c>
      <c r="W18" s="21">
        <v>2.9667699999999999</v>
      </c>
      <c r="X18" s="21">
        <v>2.9292699999999998</v>
      </c>
      <c r="Y18" s="21">
        <v>2.9561299999999999</v>
      </c>
      <c r="Z18" s="21">
        <v>2.89419</v>
      </c>
      <c r="AA18" s="21">
        <f t="shared" si="3"/>
        <v>2.9457170000000006</v>
      </c>
      <c r="AB18" s="24">
        <f t="shared" si="4"/>
        <v>7.7031036104192388E-3</v>
      </c>
      <c r="AC18" s="30">
        <f t="shared" si="5"/>
        <v>2.95119</v>
      </c>
      <c r="AE18" s="23">
        <v>2.8423699999999998</v>
      </c>
      <c r="AF18" s="30">
        <v>2.8304200000000002</v>
      </c>
      <c r="AG18" s="30">
        <v>2.8238799999999999</v>
      </c>
      <c r="AH18" s="30">
        <v>2.9302999999999999</v>
      </c>
      <c r="AI18" s="30">
        <v>2.8292600000000001</v>
      </c>
      <c r="AJ18" s="30">
        <v>2.8187500000000001</v>
      </c>
      <c r="AK18" s="30">
        <v>2.8434900000000001</v>
      </c>
      <c r="AL18" s="30">
        <v>2.82199</v>
      </c>
      <c r="AM18" s="30">
        <v>2.83622</v>
      </c>
      <c r="AN18" s="30">
        <v>2.8696700000000002</v>
      </c>
      <c r="AO18" s="21">
        <f t="shared" si="6"/>
        <v>2.8446349999999998</v>
      </c>
      <c r="AP18" s="24">
        <f t="shared" si="7"/>
        <v>1.1773233117475725E-2</v>
      </c>
      <c r="AQ18" s="30">
        <f t="shared" si="8"/>
        <v>2.8333200000000001</v>
      </c>
      <c r="AS18" s="17">
        <f t="shared" si="9"/>
        <v>1.0355342601071844</v>
      </c>
      <c r="AT18" s="17">
        <f t="shared" si="10"/>
        <v>3.4314905335441459E-2</v>
      </c>
      <c r="AU18" s="17">
        <f t="shared" si="9"/>
        <v>1.0416013722417516</v>
      </c>
      <c r="AW18" s="17">
        <f t="shared" si="11"/>
        <v>1.0593227378895302</v>
      </c>
      <c r="AX18" s="17">
        <f t="shared" si="12"/>
        <v>5.6000627351507459E-2</v>
      </c>
      <c r="AZ18" s="17">
        <f t="shared" si="13"/>
        <v>1.0229721784191703</v>
      </c>
      <c r="BA18" s="17">
        <f t="shared" si="14"/>
        <v>2.2456308102796974E-2</v>
      </c>
    </row>
    <row r="19" spans="1:53" x14ac:dyDescent="0.25">
      <c r="A19" s="52"/>
      <c r="B19" s="4" t="s">
        <v>15</v>
      </c>
      <c r="C19" s="23">
        <v>13.3886</v>
      </c>
      <c r="D19" s="30">
        <v>13.296099999999999</v>
      </c>
      <c r="E19" s="30">
        <v>13.2902</v>
      </c>
      <c r="F19" s="30">
        <v>13.2842</v>
      </c>
      <c r="G19" s="30">
        <v>13.2826</v>
      </c>
      <c r="H19" s="30">
        <v>13.4116</v>
      </c>
      <c r="I19" s="30">
        <v>13.282500000000001</v>
      </c>
      <c r="J19" s="30">
        <v>13.2879</v>
      </c>
      <c r="K19" s="30">
        <v>13.4122</v>
      </c>
      <c r="L19" s="30">
        <v>13.283300000000001</v>
      </c>
      <c r="M19" s="21">
        <f t="shared" si="0"/>
        <v>13.32192</v>
      </c>
      <c r="N19" s="24">
        <f t="shared" si="1"/>
        <v>4.2963819788354235E-3</v>
      </c>
      <c r="O19" s="30">
        <f t="shared" si="2"/>
        <v>13.28905</v>
      </c>
      <c r="Q19" s="23">
        <v>13.798999999999999</v>
      </c>
      <c r="R19" s="30">
        <v>14.365</v>
      </c>
      <c r="S19" s="30">
        <v>14.3409</v>
      </c>
      <c r="T19" s="30">
        <v>14.1518</v>
      </c>
      <c r="U19" s="30">
        <v>14.1096</v>
      </c>
      <c r="V19" s="30">
        <v>14.071099999999999</v>
      </c>
      <c r="W19" s="30">
        <v>14.401899999999999</v>
      </c>
      <c r="X19" s="30">
        <v>13.894500000000001</v>
      </c>
      <c r="Y19" s="30">
        <v>14.021599999999999</v>
      </c>
      <c r="Z19" s="30">
        <v>14.4207</v>
      </c>
      <c r="AA19" s="21">
        <f t="shared" si="3"/>
        <v>14.157610000000002</v>
      </c>
      <c r="AB19" s="24">
        <f t="shared" si="4"/>
        <v>1.5468716331271008E-2</v>
      </c>
      <c r="AC19" s="30">
        <f t="shared" si="5"/>
        <v>14.130700000000001</v>
      </c>
      <c r="AE19" s="23">
        <v>13.5137</v>
      </c>
      <c r="AF19" s="30">
        <v>13.761799999999999</v>
      </c>
      <c r="AG19" s="30">
        <v>14.079800000000001</v>
      </c>
      <c r="AH19" s="30">
        <v>13.4222</v>
      </c>
      <c r="AI19" s="30">
        <v>13.551399999999999</v>
      </c>
      <c r="AJ19" s="30">
        <v>13.427300000000001</v>
      </c>
      <c r="AK19" s="30">
        <v>13.6068</v>
      </c>
      <c r="AL19" s="30">
        <v>13.556100000000001</v>
      </c>
      <c r="AM19" s="30">
        <v>13.489000000000001</v>
      </c>
      <c r="AN19" s="30">
        <v>14.220700000000001</v>
      </c>
      <c r="AO19" s="21">
        <f t="shared" si="6"/>
        <v>13.662880000000001</v>
      </c>
      <c r="AP19" s="24">
        <f t="shared" si="7"/>
        <v>2.0231266673370725E-2</v>
      </c>
      <c r="AQ19" s="30">
        <f t="shared" si="8"/>
        <v>13.553750000000001</v>
      </c>
      <c r="AS19" s="17">
        <f t="shared" si="9"/>
        <v>1.0362097888585715</v>
      </c>
      <c r="AT19" s="17">
        <f t="shared" si="10"/>
        <v>3.4944457433140119E-2</v>
      </c>
      <c r="AU19" s="17">
        <f t="shared" si="9"/>
        <v>1.0425675551046758</v>
      </c>
      <c r="AW19" s="17">
        <f t="shared" si="11"/>
        <v>1.0627304472628571</v>
      </c>
      <c r="AX19" s="17">
        <f t="shared" si="12"/>
        <v>5.9027618362138878E-2</v>
      </c>
      <c r="AZ19" s="17">
        <f t="shared" si="13"/>
        <v>1.0255939083855781</v>
      </c>
      <c r="BA19" s="17">
        <f t="shared" si="14"/>
        <v>2.4955207101284627E-2</v>
      </c>
    </row>
    <row r="20" spans="1:53" x14ac:dyDescent="0.25">
      <c r="A20" s="52" t="s">
        <v>52</v>
      </c>
      <c r="B20" s="4" t="s">
        <v>16</v>
      </c>
      <c r="C20" s="23">
        <v>2.81535</v>
      </c>
      <c r="D20" s="30">
        <v>2.8023899999999999</v>
      </c>
      <c r="E20" s="30">
        <v>2.7429000000000001</v>
      </c>
      <c r="F20" s="30">
        <v>2.8654299999999999</v>
      </c>
      <c r="G20" s="30">
        <v>2.8054600000000001</v>
      </c>
      <c r="H20" s="30">
        <v>2.8477700000000001</v>
      </c>
      <c r="I20" s="30">
        <v>2.8759199999999998</v>
      </c>
      <c r="J20" s="30">
        <v>2.8106599999999999</v>
      </c>
      <c r="K20" s="30">
        <v>2.7865500000000001</v>
      </c>
      <c r="L20" s="30">
        <v>2.8540299999999998</v>
      </c>
      <c r="M20" s="21">
        <f t="shared" si="0"/>
        <v>2.820646</v>
      </c>
      <c r="N20" s="24">
        <f t="shared" si="1"/>
        <v>1.4381454002963253E-2</v>
      </c>
      <c r="O20" s="30">
        <f t="shared" si="2"/>
        <v>2.813005</v>
      </c>
      <c r="Q20" s="23">
        <v>3.3115899999999998</v>
      </c>
      <c r="R20" s="30">
        <v>2.9395500000000001</v>
      </c>
      <c r="S20" s="30">
        <v>2.8900999999999999</v>
      </c>
      <c r="T20" s="30">
        <v>2.8825099999999999</v>
      </c>
      <c r="U20" s="30">
        <v>3.2695599999999998</v>
      </c>
      <c r="V20" s="30">
        <v>2.8668200000000001</v>
      </c>
      <c r="W20" s="30">
        <v>2.8851200000000001</v>
      </c>
      <c r="X20" s="30">
        <v>2.9148299999999998</v>
      </c>
      <c r="Y20" s="30">
        <v>2.9216500000000001</v>
      </c>
      <c r="Z20" s="30">
        <v>2.9504800000000002</v>
      </c>
      <c r="AA20" s="21">
        <f t="shared" si="3"/>
        <v>2.9832209999999995</v>
      </c>
      <c r="AB20" s="24">
        <f t="shared" si="4"/>
        <v>5.510874751834291E-2</v>
      </c>
      <c r="AC20" s="30">
        <f t="shared" si="5"/>
        <v>2.9182399999999999</v>
      </c>
      <c r="AE20" s="20">
        <v>2.7970999999999999</v>
      </c>
      <c r="AF20" s="21">
        <v>2.7761800000000001</v>
      </c>
      <c r="AG20" s="21">
        <v>2.7887400000000002</v>
      </c>
      <c r="AH20" s="21">
        <v>2.7854100000000002</v>
      </c>
      <c r="AI20" s="21">
        <v>2.8020499999999999</v>
      </c>
      <c r="AJ20" s="21">
        <v>2.7793600000000001</v>
      </c>
      <c r="AK20" s="21">
        <v>2.8122400000000001</v>
      </c>
      <c r="AL20" s="21">
        <v>2.8338399999999999</v>
      </c>
      <c r="AM20" s="21">
        <v>2.79392</v>
      </c>
      <c r="AN20" s="21">
        <v>2.79426</v>
      </c>
      <c r="AO20" s="21">
        <f t="shared" si="6"/>
        <v>2.7963100000000001</v>
      </c>
      <c r="AP20" s="24">
        <f t="shared" si="7"/>
        <v>6.0482578212943871E-3</v>
      </c>
      <c r="AQ20" s="30">
        <f t="shared" si="8"/>
        <v>2.7940899999999997</v>
      </c>
      <c r="AS20" s="17">
        <f t="shared" si="9"/>
        <v>1.0668420168007122</v>
      </c>
      <c r="AT20" s="17">
        <f t="shared" si="10"/>
        <v>6.2654090997616207E-2</v>
      </c>
      <c r="AU20" s="17">
        <f t="shared" si="9"/>
        <v>1.0444330712324943</v>
      </c>
      <c r="AW20" s="17">
        <f t="shared" si="11"/>
        <v>1.0576375057345018</v>
      </c>
      <c r="AX20" s="17">
        <f t="shared" si="12"/>
        <v>5.449646539763553E-2</v>
      </c>
      <c r="AZ20" s="17">
        <f t="shared" si="13"/>
        <v>0.99137218920772052</v>
      </c>
      <c r="BA20" s="1">
        <f t="shared" si="14"/>
        <v>-8.7028977473884161E-3</v>
      </c>
    </row>
    <row r="21" spans="1:53" s="19" customFormat="1" x14ac:dyDescent="0.25">
      <c r="A21" s="52"/>
      <c r="B21" s="19" t="s">
        <v>17</v>
      </c>
      <c r="C21" s="41">
        <v>1108180</v>
      </c>
      <c r="D21" s="42">
        <v>1115980</v>
      </c>
      <c r="E21" s="42">
        <v>1171160</v>
      </c>
      <c r="F21" s="42">
        <v>1097390</v>
      </c>
      <c r="G21" s="42">
        <v>1117300</v>
      </c>
      <c r="H21" s="42">
        <v>1482540</v>
      </c>
      <c r="I21" s="42">
        <v>1114090</v>
      </c>
      <c r="J21" s="42">
        <v>1163860</v>
      </c>
      <c r="K21" s="42">
        <v>1138620</v>
      </c>
      <c r="L21" s="42">
        <v>1129640</v>
      </c>
      <c r="M21" s="42">
        <f t="shared" si="0"/>
        <v>1163876</v>
      </c>
      <c r="N21" s="43">
        <f t="shared" si="1"/>
        <v>9.8328952281303547E-2</v>
      </c>
      <c r="O21" s="42">
        <f t="shared" si="2"/>
        <v>1123470</v>
      </c>
      <c r="Q21" s="41">
        <v>1805290</v>
      </c>
      <c r="R21" s="42">
        <v>1736370</v>
      </c>
      <c r="S21" s="42">
        <v>1664620</v>
      </c>
      <c r="T21" s="42">
        <v>1732730</v>
      </c>
      <c r="U21" s="42">
        <v>1707450</v>
      </c>
      <c r="V21" s="42">
        <v>1695930</v>
      </c>
      <c r="W21" s="42">
        <v>1748570</v>
      </c>
      <c r="X21" s="42">
        <v>1667170</v>
      </c>
      <c r="Y21" s="42">
        <v>1742660</v>
      </c>
      <c r="Z21" s="42">
        <v>1684070</v>
      </c>
      <c r="AA21" s="42">
        <f t="shared" si="3"/>
        <v>1718486</v>
      </c>
      <c r="AB21" s="43">
        <f t="shared" si="4"/>
        <v>2.5213754721156344E-2</v>
      </c>
      <c r="AC21" s="42">
        <f t="shared" si="5"/>
        <v>1720090</v>
      </c>
      <c r="AE21" s="41">
        <v>891759</v>
      </c>
      <c r="AF21" s="42">
        <v>880956</v>
      </c>
      <c r="AG21" s="42">
        <v>863862</v>
      </c>
      <c r="AH21" s="42">
        <v>861459</v>
      </c>
      <c r="AI21" s="42">
        <v>886935</v>
      </c>
      <c r="AJ21" s="42">
        <v>887589</v>
      </c>
      <c r="AK21" s="42">
        <v>866794</v>
      </c>
      <c r="AL21" s="42">
        <v>869362</v>
      </c>
      <c r="AM21" s="42">
        <v>867160</v>
      </c>
      <c r="AN21" s="42">
        <v>865254</v>
      </c>
      <c r="AO21" s="42">
        <f t="shared" si="6"/>
        <v>874113</v>
      </c>
      <c r="AP21" s="43">
        <f t="shared" si="7"/>
        <v>1.3057096835273528E-2</v>
      </c>
      <c r="AQ21" s="42">
        <f t="shared" si="8"/>
        <v>868261</v>
      </c>
      <c r="AS21" s="19">
        <f t="shared" si="9"/>
        <v>1.9659769389083563</v>
      </c>
      <c r="AT21" s="19">
        <f t="shared" si="10"/>
        <v>0.49134703454086914</v>
      </c>
      <c r="AU21" s="19">
        <f t="shared" si="9"/>
        <v>1.9810748150613697</v>
      </c>
      <c r="AW21" s="19">
        <f t="shared" si="11"/>
        <v>1.4765198354463878</v>
      </c>
      <c r="AX21" s="19">
        <f t="shared" si="12"/>
        <v>0.32273175341550642</v>
      </c>
      <c r="AZ21" s="19">
        <f t="shared" si="13"/>
        <v>0.75103619285903311</v>
      </c>
      <c r="BA21" s="19">
        <f t="shared" si="14"/>
        <v>-0.33149375424001248</v>
      </c>
    </row>
    <row r="22" spans="1:53" s="19" customFormat="1" x14ac:dyDescent="0.25">
      <c r="A22" s="52"/>
      <c r="B22" s="19" t="s">
        <v>18</v>
      </c>
      <c r="C22" s="41">
        <v>1112120</v>
      </c>
      <c r="D22" s="42">
        <v>1121480</v>
      </c>
      <c r="E22" s="42">
        <v>1100050</v>
      </c>
      <c r="F22" s="42">
        <v>1155650</v>
      </c>
      <c r="G22" s="42">
        <v>1125420</v>
      </c>
      <c r="H22" s="42">
        <v>1350440</v>
      </c>
      <c r="I22" s="42">
        <v>1098260</v>
      </c>
      <c r="J22" s="42">
        <v>1121100</v>
      </c>
      <c r="K22" s="42">
        <v>1169320</v>
      </c>
      <c r="L22" s="42">
        <v>1146210</v>
      </c>
      <c r="M22" s="42">
        <f t="shared" si="0"/>
        <v>1150005</v>
      </c>
      <c r="N22" s="43">
        <f t="shared" si="1"/>
        <v>6.4459371660545869E-2</v>
      </c>
      <c r="O22" s="42">
        <f t="shared" si="2"/>
        <v>1123450</v>
      </c>
      <c r="Q22" s="41">
        <v>1709160</v>
      </c>
      <c r="R22" s="42">
        <v>1783230</v>
      </c>
      <c r="S22" s="42">
        <v>1727820</v>
      </c>
      <c r="T22" s="42">
        <v>1703620</v>
      </c>
      <c r="U22" s="42">
        <v>1749810</v>
      </c>
      <c r="V22" s="42">
        <v>1763890</v>
      </c>
      <c r="W22" s="42">
        <v>1740090</v>
      </c>
      <c r="X22" s="42">
        <v>1684870</v>
      </c>
      <c r="Y22" s="42">
        <v>1707340</v>
      </c>
      <c r="Z22" s="42">
        <v>1679510</v>
      </c>
      <c r="AA22" s="42">
        <f t="shared" si="3"/>
        <v>1724934</v>
      </c>
      <c r="AB22" s="43">
        <f t="shared" si="4"/>
        <v>1.9758168870919236E-2</v>
      </c>
      <c r="AC22" s="42">
        <f t="shared" si="5"/>
        <v>1718490</v>
      </c>
      <c r="AE22" s="41">
        <v>879776</v>
      </c>
      <c r="AF22" s="42">
        <v>864775</v>
      </c>
      <c r="AG22" s="42">
        <v>881189</v>
      </c>
      <c r="AH22" s="42">
        <v>876926</v>
      </c>
      <c r="AI22" s="42">
        <v>1120250</v>
      </c>
      <c r="AJ22" s="42">
        <v>873761</v>
      </c>
      <c r="AK22" s="42">
        <v>856971</v>
      </c>
      <c r="AL22" s="42">
        <v>882504</v>
      </c>
      <c r="AM22" s="42">
        <v>876455</v>
      </c>
      <c r="AN22" s="42">
        <v>867165</v>
      </c>
      <c r="AO22" s="42">
        <f t="shared" si="6"/>
        <v>897977.2</v>
      </c>
      <c r="AP22" s="43">
        <f t="shared" si="7"/>
        <v>8.7437269531339415E-2</v>
      </c>
      <c r="AQ22" s="42">
        <f t="shared" si="8"/>
        <v>876690.5</v>
      </c>
      <c r="AS22" s="19">
        <f t="shared" si="9"/>
        <v>1.9209106868192201</v>
      </c>
      <c r="AT22" s="19">
        <f t="shared" si="10"/>
        <v>0.47941358915761423</v>
      </c>
      <c r="AU22" s="19">
        <f t="shared" si="9"/>
        <v>1.9602014622035941</v>
      </c>
      <c r="AW22" s="19">
        <f t="shared" si="11"/>
        <v>1.4999360872344034</v>
      </c>
      <c r="AX22" s="19">
        <f t="shared" si="12"/>
        <v>0.33330492644935983</v>
      </c>
      <c r="AZ22" s="19">
        <f t="shared" si="13"/>
        <v>0.78084634414632981</v>
      </c>
      <c r="BA22" s="19">
        <f t="shared" si="14"/>
        <v>-0.28066169163315058</v>
      </c>
    </row>
    <row r="23" spans="1:53" x14ac:dyDescent="0.25">
      <c r="A23" s="52"/>
      <c r="B23" s="4" t="s">
        <v>19</v>
      </c>
      <c r="C23" s="23">
        <v>6.6631900000000002</v>
      </c>
      <c r="D23" s="30">
        <v>6.4001599999999996</v>
      </c>
      <c r="E23" s="30">
        <v>6.5003599999999997</v>
      </c>
      <c r="F23" s="30">
        <v>6.3823800000000004</v>
      </c>
      <c r="G23" s="30">
        <v>6.3973199999999997</v>
      </c>
      <c r="H23" s="30">
        <v>6.3193999999999999</v>
      </c>
      <c r="I23" s="30">
        <v>6.3191100000000002</v>
      </c>
      <c r="J23" s="30">
        <v>6.3250500000000001</v>
      </c>
      <c r="K23" s="30">
        <v>6.4443799999999998</v>
      </c>
      <c r="L23" s="30">
        <v>6.4408099999999999</v>
      </c>
      <c r="M23" s="21">
        <f t="shared" si="0"/>
        <v>6.4192160000000005</v>
      </c>
      <c r="N23" s="24">
        <f t="shared" si="1"/>
        <v>1.6277265136361407E-2</v>
      </c>
      <c r="O23" s="30">
        <f t="shared" si="2"/>
        <v>6.3987400000000001</v>
      </c>
      <c r="Q23" s="20">
        <v>6.7733699999999999</v>
      </c>
      <c r="R23" s="21">
        <v>6.6920400000000004</v>
      </c>
      <c r="S23" s="21">
        <v>6.8410500000000001</v>
      </c>
      <c r="T23" s="21">
        <v>7.6734400000000003</v>
      </c>
      <c r="U23" s="21">
        <v>6.4985200000000001</v>
      </c>
      <c r="V23" s="21">
        <v>6.6832799999999999</v>
      </c>
      <c r="W23" s="21">
        <v>7.33087</v>
      </c>
      <c r="X23" s="21">
        <v>7.2999200000000002</v>
      </c>
      <c r="Y23" s="21">
        <v>6.9110300000000002</v>
      </c>
      <c r="Z23" s="21">
        <v>7.0866199999999999</v>
      </c>
      <c r="AA23" s="21">
        <f t="shared" si="3"/>
        <v>6.9790139999999994</v>
      </c>
      <c r="AB23" s="24">
        <f t="shared" si="4"/>
        <v>5.2041607631172798E-2</v>
      </c>
      <c r="AC23" s="30">
        <f t="shared" si="5"/>
        <v>6.8760399999999997</v>
      </c>
      <c r="AE23" s="20">
        <v>6.7305900000000003</v>
      </c>
      <c r="AF23" s="21">
        <v>6.5629</v>
      </c>
      <c r="AG23" s="21">
        <v>6.4895100000000001</v>
      </c>
      <c r="AH23" s="21">
        <v>6.6124200000000002</v>
      </c>
      <c r="AI23" s="21">
        <v>6.5437000000000003</v>
      </c>
      <c r="AJ23" s="21">
        <v>6.6025700000000001</v>
      </c>
      <c r="AK23" s="21">
        <v>6.4928100000000004</v>
      </c>
      <c r="AL23" s="21">
        <v>6.4974999999999996</v>
      </c>
      <c r="AM23" s="21">
        <v>6.6128200000000001</v>
      </c>
      <c r="AN23" s="21">
        <v>6.6192700000000002</v>
      </c>
      <c r="AO23" s="21">
        <f t="shared" si="6"/>
        <v>6.5764090000000008</v>
      </c>
      <c r="AP23" s="24">
        <f t="shared" si="7"/>
        <v>1.1439267222283965E-2</v>
      </c>
      <c r="AQ23" s="30">
        <f t="shared" si="8"/>
        <v>6.5827349999999996</v>
      </c>
      <c r="AS23" s="17">
        <f t="shared" si="9"/>
        <v>1.061219580473173</v>
      </c>
      <c r="AT23" s="17">
        <f t="shared" si="10"/>
        <v>5.768794846951153E-2</v>
      </c>
      <c r="AU23" s="17">
        <f t="shared" si="9"/>
        <v>1.0445567078121785</v>
      </c>
      <c r="AW23" s="17">
        <f t="shared" si="11"/>
        <v>1.0872065996844473</v>
      </c>
      <c r="AX23" s="17">
        <f t="shared" si="12"/>
        <v>8.0211617285765535E-2</v>
      </c>
      <c r="AZ23" s="17">
        <f t="shared" si="13"/>
        <v>1.0244878813861382</v>
      </c>
      <c r="BA23" s="17">
        <f t="shared" si="14"/>
        <v>2.3902558371901805E-2</v>
      </c>
    </row>
    <row r="24" spans="1:53" x14ac:dyDescent="0.25">
      <c r="A24" s="52"/>
      <c r="B24" s="4" t="s">
        <v>20</v>
      </c>
      <c r="C24" s="23">
        <v>30.703099999999999</v>
      </c>
      <c r="D24" s="30">
        <v>31.608899999999998</v>
      </c>
      <c r="E24" s="30">
        <v>30.897600000000001</v>
      </c>
      <c r="F24" s="30">
        <v>30.925599999999999</v>
      </c>
      <c r="G24" s="30">
        <v>30.722300000000001</v>
      </c>
      <c r="H24" s="30">
        <v>30.949200000000001</v>
      </c>
      <c r="I24" s="30">
        <v>30.8413</v>
      </c>
      <c r="J24" s="30">
        <v>30.585699999999999</v>
      </c>
      <c r="K24" s="30">
        <v>31.048100000000002</v>
      </c>
      <c r="L24" s="30">
        <v>30.728999999999999</v>
      </c>
      <c r="M24" s="21">
        <f t="shared" si="0"/>
        <v>30.901079999999997</v>
      </c>
      <c r="N24" s="24">
        <f t="shared" si="1"/>
        <v>9.2124756789080092E-3</v>
      </c>
      <c r="O24" s="30">
        <f t="shared" si="2"/>
        <v>30.869450000000001</v>
      </c>
      <c r="Q24" s="20">
        <v>36.514800000000001</v>
      </c>
      <c r="R24" s="21">
        <v>35.342100000000002</v>
      </c>
      <c r="S24" s="21">
        <v>37.537199999999999</v>
      </c>
      <c r="T24" s="21">
        <v>38.381900000000002</v>
      </c>
      <c r="U24" s="21">
        <v>35.6175</v>
      </c>
      <c r="V24" s="21">
        <v>36.665199999999999</v>
      </c>
      <c r="W24" s="21">
        <v>38.137599999999999</v>
      </c>
      <c r="X24" s="21">
        <v>36.061</v>
      </c>
      <c r="Y24" s="21">
        <v>35.6374</v>
      </c>
      <c r="Z24" s="21">
        <v>37.436199999999999</v>
      </c>
      <c r="AA24" s="21">
        <f t="shared" si="3"/>
        <v>36.733089999999997</v>
      </c>
      <c r="AB24" s="24">
        <f t="shared" si="4"/>
        <v>2.9705656030938062E-2</v>
      </c>
      <c r="AC24" s="30">
        <f t="shared" si="5"/>
        <v>36.590000000000003</v>
      </c>
      <c r="AE24" s="20">
        <v>33.080199999999998</v>
      </c>
      <c r="AF24" s="21">
        <v>33.353499999999997</v>
      </c>
      <c r="AG24" s="21">
        <v>32.341900000000003</v>
      </c>
      <c r="AH24" s="21">
        <v>32.367600000000003</v>
      </c>
      <c r="AI24" s="21">
        <v>34.353999999999999</v>
      </c>
      <c r="AJ24" s="21">
        <v>31.8948</v>
      </c>
      <c r="AK24" s="21">
        <v>33.783200000000001</v>
      </c>
      <c r="AL24" s="21">
        <v>32.348399999999998</v>
      </c>
      <c r="AM24" s="21">
        <v>31.482500000000002</v>
      </c>
      <c r="AN24" s="21">
        <v>31.723099999999999</v>
      </c>
      <c r="AO24" s="21">
        <f t="shared" si="6"/>
        <v>32.672919999999998</v>
      </c>
      <c r="AP24" s="24">
        <f t="shared" si="7"/>
        <v>2.8712520592396925E-2</v>
      </c>
      <c r="AQ24" s="30">
        <f t="shared" si="8"/>
        <v>32.358000000000004</v>
      </c>
      <c r="AS24" s="17">
        <f t="shared" si="9"/>
        <v>1.1242671300881586</v>
      </c>
      <c r="AT24" s="17">
        <f t="shared" si="10"/>
        <v>0.11053167593578428</v>
      </c>
      <c r="AU24" s="17">
        <f t="shared" si="9"/>
        <v>1.13078682242413</v>
      </c>
      <c r="AW24" s="17">
        <f t="shared" si="11"/>
        <v>1.1887315912582992</v>
      </c>
      <c r="AX24" s="17">
        <f t="shared" si="12"/>
        <v>0.15876720417476464</v>
      </c>
      <c r="AZ24" s="17">
        <f t="shared" si="13"/>
        <v>1.0573390962387075</v>
      </c>
      <c r="BA24" s="17">
        <f t="shared" si="14"/>
        <v>5.4229618901524557E-2</v>
      </c>
    </row>
    <row r="25" spans="1:53" x14ac:dyDescent="0.25">
      <c r="A25" s="52"/>
      <c r="B25" s="4" t="s">
        <v>21</v>
      </c>
      <c r="C25" s="23">
        <v>11.997999999999999</v>
      </c>
      <c r="D25" s="30">
        <v>12.001799999999999</v>
      </c>
      <c r="E25" s="30">
        <v>12.0016</v>
      </c>
      <c r="F25" s="30">
        <v>12.0039</v>
      </c>
      <c r="G25" s="30">
        <v>11.9998</v>
      </c>
      <c r="H25" s="30">
        <v>12.005100000000001</v>
      </c>
      <c r="I25" s="30">
        <v>12.004300000000001</v>
      </c>
      <c r="J25" s="30">
        <v>12.0007</v>
      </c>
      <c r="K25" s="30">
        <v>11.9999</v>
      </c>
      <c r="L25" s="30">
        <v>12.056900000000001</v>
      </c>
      <c r="M25" s="21">
        <f t="shared" si="0"/>
        <v>12.007200000000001</v>
      </c>
      <c r="N25" s="24">
        <f t="shared" si="1"/>
        <v>1.4661604497805073E-3</v>
      </c>
      <c r="O25" s="30">
        <f t="shared" si="2"/>
        <v>12.0017</v>
      </c>
      <c r="Q25" s="20">
        <v>12.3203</v>
      </c>
      <c r="R25" s="21">
        <v>12.373100000000001</v>
      </c>
      <c r="S25" s="21">
        <v>12.4626</v>
      </c>
      <c r="T25" s="21">
        <v>12.324999999999999</v>
      </c>
      <c r="U25" s="21">
        <v>12.3347</v>
      </c>
      <c r="V25" s="21">
        <v>12.3329</v>
      </c>
      <c r="W25" s="21">
        <v>12.404299999999999</v>
      </c>
      <c r="X25" s="21">
        <v>12.4031</v>
      </c>
      <c r="Y25" s="21">
        <v>12.5075</v>
      </c>
      <c r="Z25" s="21">
        <v>12.4414</v>
      </c>
      <c r="AA25" s="21">
        <f t="shared" si="3"/>
        <v>12.390489999999998</v>
      </c>
      <c r="AB25" s="24">
        <f t="shared" si="4"/>
        <v>5.2290222235453418E-3</v>
      </c>
      <c r="AC25" s="30">
        <f t="shared" si="5"/>
        <v>12.388100000000001</v>
      </c>
      <c r="AE25" s="20">
        <v>12.1174</v>
      </c>
      <c r="AF25" s="21">
        <v>12.063599999999999</v>
      </c>
      <c r="AG25" s="21">
        <v>14.051600000000001</v>
      </c>
      <c r="AH25" s="21">
        <v>16.561199999999999</v>
      </c>
      <c r="AI25" s="21">
        <v>12.2486</v>
      </c>
      <c r="AJ25" s="21">
        <v>12.065</v>
      </c>
      <c r="AK25" s="21">
        <v>12.071300000000001</v>
      </c>
      <c r="AL25" s="21">
        <v>12.09</v>
      </c>
      <c r="AM25" s="21">
        <v>12.064500000000001</v>
      </c>
      <c r="AN25" s="21">
        <v>12.1073</v>
      </c>
      <c r="AO25" s="21">
        <f t="shared" si="6"/>
        <v>12.744049999999998</v>
      </c>
      <c r="AP25" s="24">
        <f t="shared" si="7"/>
        <v>0.11576862884108424</v>
      </c>
      <c r="AQ25" s="30">
        <f t="shared" si="8"/>
        <v>12.098649999999999</v>
      </c>
      <c r="AS25" s="17">
        <f t="shared" si="9"/>
        <v>0.97225685712155874</v>
      </c>
      <c r="AT25" s="17">
        <f t="shared" si="10"/>
        <v>-2.8534787566916187E-2</v>
      </c>
      <c r="AU25" s="17">
        <f t="shared" si="9"/>
        <v>1.0239241568274149</v>
      </c>
      <c r="AW25" s="17">
        <f t="shared" si="11"/>
        <v>1.0319216803251381</v>
      </c>
      <c r="AX25" s="17">
        <f t="shared" si="12"/>
        <v>3.0934208413065045E-2</v>
      </c>
      <c r="AZ25" s="17">
        <f t="shared" si="13"/>
        <v>1.061367346258911</v>
      </c>
      <c r="BA25" s="17">
        <f t="shared" si="14"/>
        <v>5.7819139127671115E-2</v>
      </c>
    </row>
    <row r="26" spans="1:53" x14ac:dyDescent="0.25">
      <c r="A26" s="52"/>
      <c r="B26" s="4" t="s">
        <v>22</v>
      </c>
      <c r="C26" s="23">
        <v>28.2971</v>
      </c>
      <c r="D26" s="30">
        <v>28.447399999999998</v>
      </c>
      <c r="E26" s="30">
        <v>28.662099999999999</v>
      </c>
      <c r="F26" s="30">
        <v>28.342500000000001</v>
      </c>
      <c r="G26" s="30">
        <v>29.1234</v>
      </c>
      <c r="H26" s="30">
        <v>29.194299999999998</v>
      </c>
      <c r="I26" s="30">
        <v>28.894600000000001</v>
      </c>
      <c r="J26" s="30">
        <v>28.916</v>
      </c>
      <c r="K26" s="30">
        <v>29.086600000000001</v>
      </c>
      <c r="L26" s="30">
        <v>29.673400000000001</v>
      </c>
      <c r="M26" s="21">
        <f t="shared" si="0"/>
        <v>28.86374</v>
      </c>
      <c r="N26" s="24">
        <f t="shared" si="1"/>
        <v>1.5023558433414089E-2</v>
      </c>
      <c r="O26" s="30">
        <f t="shared" si="2"/>
        <v>28.9053</v>
      </c>
      <c r="Q26" s="20">
        <v>31.697800000000001</v>
      </c>
      <c r="R26" s="21">
        <v>31.718800000000002</v>
      </c>
      <c r="S26" s="21">
        <v>31.7699</v>
      </c>
      <c r="T26" s="21">
        <v>31.753</v>
      </c>
      <c r="U26" s="21">
        <v>33.992600000000003</v>
      </c>
      <c r="V26" s="21">
        <v>34.0214</v>
      </c>
      <c r="W26" s="21">
        <v>32.057200000000002</v>
      </c>
      <c r="X26" s="21">
        <v>32.1496</v>
      </c>
      <c r="Y26" s="21">
        <v>31.919</v>
      </c>
      <c r="Z26" s="21">
        <v>31.771699999999999</v>
      </c>
      <c r="AA26" s="21">
        <f t="shared" si="3"/>
        <v>32.2851</v>
      </c>
      <c r="AB26" s="24">
        <f t="shared" si="4"/>
        <v>2.8486351800293696E-2</v>
      </c>
      <c r="AC26" s="30">
        <f t="shared" si="5"/>
        <v>31.84535</v>
      </c>
      <c r="AE26" s="20">
        <v>31.052800000000001</v>
      </c>
      <c r="AF26" s="21">
        <v>30.7699</v>
      </c>
      <c r="AG26" s="21">
        <v>29.852900000000002</v>
      </c>
      <c r="AH26" s="21">
        <v>30.8062</v>
      </c>
      <c r="AI26" s="21">
        <v>30.865600000000001</v>
      </c>
      <c r="AJ26" s="21">
        <v>31.154499999999999</v>
      </c>
      <c r="AK26" s="21">
        <v>30.7759</v>
      </c>
      <c r="AL26" s="21">
        <v>31.928599999999999</v>
      </c>
      <c r="AM26" s="21">
        <v>30.491900000000001</v>
      </c>
      <c r="AN26" s="21">
        <v>33.279000000000003</v>
      </c>
      <c r="AO26" s="21">
        <f t="shared" si="6"/>
        <v>31.097729999999995</v>
      </c>
      <c r="AP26" s="24">
        <f t="shared" si="7"/>
        <v>2.9782483193404419E-2</v>
      </c>
      <c r="AQ26" s="30">
        <f t="shared" si="8"/>
        <v>30.835900000000002</v>
      </c>
      <c r="AS26" s="17">
        <f t="shared" si="9"/>
        <v>1.0381818865878636</v>
      </c>
      <c r="AT26" s="17">
        <f t="shared" si="10"/>
        <v>3.6777646654339136E-2</v>
      </c>
      <c r="AU26" s="17">
        <f t="shared" si="9"/>
        <v>1.0327361938519712</v>
      </c>
      <c r="AW26" s="17">
        <f t="shared" si="11"/>
        <v>1.1185348814810554</v>
      </c>
      <c r="AX26" s="17">
        <f t="shared" si="12"/>
        <v>0.10597334374061096</v>
      </c>
      <c r="AZ26" s="17">
        <f t="shared" si="13"/>
        <v>1.0773978008393921</v>
      </c>
      <c r="BA26" s="17">
        <f t="shared" si="14"/>
        <v>7.1837719344787998E-2</v>
      </c>
    </row>
    <row r="27" spans="1:53" x14ac:dyDescent="0.25">
      <c r="A27" s="52" t="s">
        <v>148</v>
      </c>
      <c r="B27" t="s">
        <v>23</v>
      </c>
      <c r="C27" s="23">
        <v>23.484000000000002</v>
      </c>
      <c r="D27" s="30">
        <v>23.7285</v>
      </c>
      <c r="E27" s="30">
        <v>23.442299999999999</v>
      </c>
      <c r="F27" s="30">
        <v>23.440899999999999</v>
      </c>
      <c r="G27" s="30">
        <v>24.046299999999999</v>
      </c>
      <c r="H27" s="30">
        <v>23.945699999999999</v>
      </c>
      <c r="I27" s="30">
        <v>23.425999999999998</v>
      </c>
      <c r="J27" s="30">
        <v>23.599499999999999</v>
      </c>
      <c r="K27" s="30">
        <v>23.465399999999999</v>
      </c>
      <c r="L27" s="30">
        <v>23.615100000000002</v>
      </c>
      <c r="M27" s="21">
        <f t="shared" si="0"/>
        <v>23.61937</v>
      </c>
      <c r="N27" s="24">
        <f t="shared" si="1"/>
        <v>9.4007177521325119E-3</v>
      </c>
      <c r="O27" s="30">
        <f t="shared" si="2"/>
        <v>23.54175</v>
      </c>
      <c r="Q27" s="20">
        <v>34.842700000000001</v>
      </c>
      <c r="R27" s="21">
        <v>34.904400000000003</v>
      </c>
      <c r="S27" s="21">
        <v>34.365299999999998</v>
      </c>
      <c r="T27" s="21">
        <v>34.016599999999997</v>
      </c>
      <c r="U27" s="21">
        <v>34.270099999999999</v>
      </c>
      <c r="V27" s="21">
        <v>34.2742</v>
      </c>
      <c r="W27" s="21">
        <v>33.9604</v>
      </c>
      <c r="X27" s="21">
        <v>34.246600000000001</v>
      </c>
      <c r="Y27" s="21">
        <v>34.332099999999997</v>
      </c>
      <c r="Z27" s="21">
        <v>34.4863</v>
      </c>
      <c r="AA27" s="21">
        <f t="shared" si="3"/>
        <v>34.369870000000006</v>
      </c>
      <c r="AB27" s="24">
        <f t="shared" si="4"/>
        <v>8.9470806848576164E-3</v>
      </c>
      <c r="AC27" s="30">
        <f t="shared" si="5"/>
        <v>34.303150000000002</v>
      </c>
      <c r="AE27" s="20">
        <v>32.479799999999997</v>
      </c>
      <c r="AF27" s="21">
        <v>32.223300000000002</v>
      </c>
      <c r="AG27" s="21">
        <v>32.746600000000001</v>
      </c>
      <c r="AH27" s="21">
        <v>32.370600000000003</v>
      </c>
      <c r="AI27" s="21">
        <v>32.024900000000002</v>
      </c>
      <c r="AJ27" s="21">
        <v>31.813700000000001</v>
      </c>
      <c r="AK27" s="21">
        <v>31.766500000000001</v>
      </c>
      <c r="AL27" s="21">
        <v>32.015799999999999</v>
      </c>
      <c r="AM27" s="21">
        <v>32.273299999999999</v>
      </c>
      <c r="AN27" s="21">
        <v>32.440100000000001</v>
      </c>
      <c r="AO27" s="21">
        <f t="shared" si="6"/>
        <v>32.215460000000007</v>
      </c>
      <c r="AP27" s="24">
        <f t="shared" si="7"/>
        <v>9.6459185974095678E-3</v>
      </c>
      <c r="AQ27" s="30">
        <f t="shared" si="8"/>
        <v>32.2483</v>
      </c>
      <c r="AS27" s="17">
        <f t="shared" si="9"/>
        <v>1.0668750345331093</v>
      </c>
      <c r="AT27" s="17">
        <f t="shared" si="10"/>
        <v>6.2683100052458807E-2</v>
      </c>
      <c r="AU27" s="17">
        <f t="shared" si="9"/>
        <v>1.0637196379344027</v>
      </c>
      <c r="AW27" s="17">
        <f t="shared" si="11"/>
        <v>1.4551560858735861</v>
      </c>
      <c r="AX27" s="17">
        <f t="shared" si="12"/>
        <v>0.31278849759978733</v>
      </c>
      <c r="AZ27" s="17">
        <f t="shared" si="13"/>
        <v>1.363942391350828</v>
      </c>
      <c r="BA27" s="17">
        <f t="shared" si="14"/>
        <v>0.26683120464522325</v>
      </c>
    </row>
    <row r="28" spans="1:53" x14ac:dyDescent="0.25">
      <c r="A28" s="52"/>
      <c r="B28" t="s">
        <v>24</v>
      </c>
      <c r="C28" s="23">
        <v>1403.81</v>
      </c>
      <c r="D28" s="30">
        <v>1388.12</v>
      </c>
      <c r="E28" s="30">
        <v>1377.11</v>
      </c>
      <c r="F28" s="30">
        <v>1386.17</v>
      </c>
      <c r="G28" s="30">
        <v>1382.75</v>
      </c>
      <c r="H28" s="30">
        <v>1394.64</v>
      </c>
      <c r="I28" s="30">
        <v>1429.11</v>
      </c>
      <c r="J28" s="30">
        <v>1410.33</v>
      </c>
      <c r="K28" s="30">
        <v>1387.96</v>
      </c>
      <c r="L28" s="30">
        <v>1385.91</v>
      </c>
      <c r="M28" s="21">
        <f t="shared" si="0"/>
        <v>1394.5909999999999</v>
      </c>
      <c r="N28" s="24">
        <f t="shared" si="1"/>
        <v>1.1216527903844354E-2</v>
      </c>
      <c r="O28" s="30">
        <f t="shared" si="2"/>
        <v>1388.04</v>
      </c>
      <c r="Q28" s="20">
        <v>1465.36</v>
      </c>
      <c r="R28" s="21">
        <v>1521.21</v>
      </c>
      <c r="S28" s="21">
        <v>1462.86</v>
      </c>
      <c r="T28" s="21">
        <v>1470.15</v>
      </c>
      <c r="U28" s="21">
        <v>1566.78</v>
      </c>
      <c r="V28" s="21">
        <v>1472.71</v>
      </c>
      <c r="W28" s="21">
        <v>1541.67</v>
      </c>
      <c r="X28" s="21">
        <v>1497.09</v>
      </c>
      <c r="Y28" s="21">
        <v>1521.4</v>
      </c>
      <c r="Z28" s="21">
        <v>1521.44</v>
      </c>
      <c r="AA28" s="21">
        <f t="shared" si="3"/>
        <v>1504.067</v>
      </c>
      <c r="AB28" s="24">
        <f t="shared" si="4"/>
        <v>2.3891554743843052E-2</v>
      </c>
      <c r="AC28" s="30">
        <f t="shared" si="5"/>
        <v>1509.15</v>
      </c>
      <c r="AE28" s="20">
        <v>1450.95</v>
      </c>
      <c r="AF28" s="21">
        <v>1407.99</v>
      </c>
      <c r="AG28" s="21">
        <v>1439.07</v>
      </c>
      <c r="AH28" s="21">
        <v>1420.91</v>
      </c>
      <c r="AI28" s="21">
        <v>1445.15</v>
      </c>
      <c r="AJ28" s="21">
        <v>1407.38</v>
      </c>
      <c r="AK28" s="21">
        <v>1455.15</v>
      </c>
      <c r="AL28" s="21">
        <v>1388.92</v>
      </c>
      <c r="AM28" s="21">
        <v>1476.84</v>
      </c>
      <c r="AN28" s="21">
        <v>1445.45</v>
      </c>
      <c r="AO28" s="21">
        <f t="shared" si="6"/>
        <v>1433.7810000000002</v>
      </c>
      <c r="AP28" s="24">
        <f t="shared" si="7"/>
        <v>1.8655772055465383E-2</v>
      </c>
      <c r="AQ28" s="30">
        <f t="shared" si="8"/>
        <v>1442.1100000000001</v>
      </c>
      <c r="AS28" s="17">
        <f t="shared" si="9"/>
        <v>1.0490214335383157</v>
      </c>
      <c r="AT28" s="17">
        <f t="shared" si="10"/>
        <v>4.6730631015772461E-2</v>
      </c>
      <c r="AU28" s="17">
        <f t="shared" si="9"/>
        <v>1.0464874385449099</v>
      </c>
      <c r="AW28" s="17">
        <f t="shared" si="11"/>
        <v>1.078500434894532</v>
      </c>
      <c r="AX28" s="17">
        <f t="shared" si="12"/>
        <v>7.2786651126578894E-2</v>
      </c>
      <c r="AZ28" s="17">
        <f t="shared" si="13"/>
        <v>1.0281014290211254</v>
      </c>
      <c r="BA28" s="17">
        <f t="shared" si="14"/>
        <v>2.7333323568941359E-2</v>
      </c>
    </row>
    <row r="29" spans="1:53" x14ac:dyDescent="0.25">
      <c r="A29" s="52"/>
      <c r="B29" t="s">
        <v>25</v>
      </c>
      <c r="C29" s="23">
        <v>1483.76</v>
      </c>
      <c r="D29" s="30">
        <v>1450.08</v>
      </c>
      <c r="E29" s="30">
        <v>1401.34</v>
      </c>
      <c r="F29" s="30">
        <v>1443.27</v>
      </c>
      <c r="G29" s="30">
        <v>1411.5</v>
      </c>
      <c r="H29" s="30">
        <v>1462.26</v>
      </c>
      <c r="I29" s="30">
        <v>1458.41</v>
      </c>
      <c r="J29" s="30">
        <v>1404.16</v>
      </c>
      <c r="K29" s="30">
        <v>1507.61</v>
      </c>
      <c r="L29" s="30">
        <v>1447.81</v>
      </c>
      <c r="M29" s="21">
        <f t="shared" si="0"/>
        <v>1447.02</v>
      </c>
      <c r="N29" s="24">
        <f t="shared" si="1"/>
        <v>2.3708273126854938E-2</v>
      </c>
      <c r="O29" s="30">
        <f t="shared" si="2"/>
        <v>1448.9449999999999</v>
      </c>
      <c r="Q29" s="20">
        <v>1512.88</v>
      </c>
      <c r="R29" s="21">
        <v>1556.3</v>
      </c>
      <c r="S29" s="21">
        <v>1496.53</v>
      </c>
      <c r="T29" s="21">
        <v>1558.64</v>
      </c>
      <c r="U29" s="21">
        <v>1575.5</v>
      </c>
      <c r="V29" s="21">
        <v>1561.55</v>
      </c>
      <c r="W29" s="21">
        <v>1545.73</v>
      </c>
      <c r="X29" s="21">
        <v>1533.13</v>
      </c>
      <c r="Y29" s="21">
        <v>1563.04</v>
      </c>
      <c r="Z29" s="21">
        <v>1569.68</v>
      </c>
      <c r="AA29" s="21">
        <f t="shared" si="3"/>
        <v>1547.298</v>
      </c>
      <c r="AB29" s="24">
        <f t="shared" si="4"/>
        <v>1.657839177723348E-2</v>
      </c>
      <c r="AC29" s="30">
        <f t="shared" si="5"/>
        <v>1557.47</v>
      </c>
      <c r="AE29" s="20">
        <v>1471.99</v>
      </c>
      <c r="AF29" s="21">
        <v>1484.8</v>
      </c>
      <c r="AG29" s="21">
        <v>1492.6</v>
      </c>
      <c r="AH29" s="21">
        <v>1478.32</v>
      </c>
      <c r="AI29" s="21">
        <v>1424.96</v>
      </c>
      <c r="AJ29" s="21">
        <v>1469.87</v>
      </c>
      <c r="AK29" s="21">
        <v>1472.22</v>
      </c>
      <c r="AL29" s="21">
        <v>1464.77</v>
      </c>
      <c r="AM29" s="21">
        <v>1503.84</v>
      </c>
      <c r="AN29" s="21">
        <v>1523.29</v>
      </c>
      <c r="AO29" s="21">
        <f t="shared" si="6"/>
        <v>1478.6659999999999</v>
      </c>
      <c r="AP29" s="24">
        <f t="shared" si="7"/>
        <v>1.760342831908028E-2</v>
      </c>
      <c r="AQ29" s="30">
        <f t="shared" si="8"/>
        <v>1475.27</v>
      </c>
      <c r="AS29" s="17">
        <f t="shared" si="9"/>
        <v>1.0464148090238092</v>
      </c>
      <c r="AT29" s="17">
        <f t="shared" si="10"/>
        <v>4.4356032257522382E-2</v>
      </c>
      <c r="AU29" s="17">
        <f t="shared" si="9"/>
        <v>1.0557186142197699</v>
      </c>
      <c r="AW29" s="17">
        <f t="shared" si="11"/>
        <v>1.0692996641373305</v>
      </c>
      <c r="AX29" s="17">
        <f t="shared" si="12"/>
        <v>6.480845965030646E-2</v>
      </c>
      <c r="AZ29" s="17">
        <f t="shared" si="13"/>
        <v>1.0218697737418971</v>
      </c>
      <c r="BA29" s="17">
        <f t="shared" si="14"/>
        <v>2.140172290429343E-2</v>
      </c>
    </row>
    <row r="30" spans="1:53" x14ac:dyDescent="0.25">
      <c r="A30" s="52"/>
      <c r="B30" t="s">
        <v>26</v>
      </c>
      <c r="C30" s="23">
        <v>1471.56</v>
      </c>
      <c r="D30" s="30">
        <v>1443.51</v>
      </c>
      <c r="E30" s="30">
        <v>1435.72</v>
      </c>
      <c r="F30" s="30">
        <v>1448.39</v>
      </c>
      <c r="G30" s="30">
        <v>1408.82</v>
      </c>
      <c r="H30" s="30">
        <v>1447</v>
      </c>
      <c r="I30" s="30">
        <v>1445.62</v>
      </c>
      <c r="J30" s="30">
        <v>1415.33</v>
      </c>
      <c r="K30" s="30">
        <v>1434.88</v>
      </c>
      <c r="L30" s="30">
        <v>1442.69</v>
      </c>
      <c r="M30" s="21">
        <f t="shared" si="0"/>
        <v>1439.3519999999999</v>
      </c>
      <c r="N30" s="24">
        <f t="shared" si="1"/>
        <v>1.2227420650609742E-2</v>
      </c>
      <c r="O30" s="30">
        <f t="shared" si="2"/>
        <v>1443.1</v>
      </c>
      <c r="Q30" s="20">
        <v>1488.53</v>
      </c>
      <c r="R30" s="21">
        <v>1499.03</v>
      </c>
      <c r="S30" s="21">
        <v>1592.42</v>
      </c>
      <c r="T30" s="21">
        <v>1512.32</v>
      </c>
      <c r="U30" s="21">
        <v>1546.19</v>
      </c>
      <c r="V30" s="21">
        <v>1583.15</v>
      </c>
      <c r="W30" s="21">
        <v>1572.32</v>
      </c>
      <c r="X30" s="21">
        <v>1581.12</v>
      </c>
      <c r="Y30" s="21">
        <v>1534.87</v>
      </c>
      <c r="Z30" s="21">
        <v>1560.9</v>
      </c>
      <c r="AA30" s="21">
        <f t="shared" si="3"/>
        <v>1547.0849999999996</v>
      </c>
      <c r="AB30" s="24">
        <f t="shared" si="4"/>
        <v>2.4029780764114012E-2</v>
      </c>
      <c r="AC30" s="30">
        <f t="shared" si="5"/>
        <v>1553.5450000000001</v>
      </c>
      <c r="AE30" s="20">
        <v>1427.25</v>
      </c>
      <c r="AF30" s="21">
        <v>1500.64</v>
      </c>
      <c r="AG30" s="21">
        <v>1490.27</v>
      </c>
      <c r="AH30" s="21">
        <v>1499.29</v>
      </c>
      <c r="AI30" s="21">
        <v>1429.79</v>
      </c>
      <c r="AJ30" s="21">
        <v>1503.29</v>
      </c>
      <c r="AK30" s="21">
        <v>1486.73</v>
      </c>
      <c r="AL30" s="21">
        <v>1503.03</v>
      </c>
      <c r="AM30" s="21">
        <v>1437.64</v>
      </c>
      <c r="AN30" s="21">
        <v>1490.14</v>
      </c>
      <c r="AO30" s="21">
        <f t="shared" si="6"/>
        <v>1476.8069999999998</v>
      </c>
      <c r="AP30" s="24">
        <f t="shared" si="7"/>
        <v>2.1555841869551822E-2</v>
      </c>
      <c r="AQ30" s="30">
        <f t="shared" si="8"/>
        <v>1490.2049999999999</v>
      </c>
      <c r="AS30" s="17">
        <f t="shared" si="9"/>
        <v>1.0475878026038608</v>
      </c>
      <c r="AT30" s="17">
        <f t="shared" si="10"/>
        <v>4.5426075490357487E-2</v>
      </c>
      <c r="AU30" s="17">
        <f t="shared" si="9"/>
        <v>1.0425042192181613</v>
      </c>
      <c r="AW30" s="17">
        <f t="shared" si="11"/>
        <v>1.0748482650526068</v>
      </c>
      <c r="AX30" s="17">
        <f t="shared" si="12"/>
        <v>6.9636122126450539E-2</v>
      </c>
      <c r="AZ30" s="17">
        <f t="shared" si="13"/>
        <v>1.0260221266236473</v>
      </c>
      <c r="BA30" s="17">
        <f t="shared" si="14"/>
        <v>2.5362149556441782E-2</v>
      </c>
    </row>
    <row r="31" spans="1:53" x14ac:dyDescent="0.25">
      <c r="C31" s="23"/>
      <c r="D31" s="30"/>
      <c r="E31" s="30"/>
      <c r="F31" s="30"/>
      <c r="G31" s="30"/>
      <c r="H31" s="30"/>
      <c r="I31" s="30"/>
      <c r="J31" s="30"/>
      <c r="K31" s="30"/>
      <c r="L31" s="30"/>
      <c r="M31" s="21"/>
      <c r="N31" s="24"/>
      <c r="O31" s="30"/>
      <c r="Q31" s="20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2"/>
      <c r="AC31" s="30"/>
      <c r="AE31" s="20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2"/>
      <c r="AQ31" s="30"/>
    </row>
    <row r="32" spans="1:53" s="18" customFormat="1" ht="137.25" customHeight="1" thickBot="1" x14ac:dyDescent="0.3">
      <c r="C32" s="53" t="s">
        <v>103</v>
      </c>
      <c r="D32" s="54"/>
      <c r="E32" s="54"/>
      <c r="F32" s="54"/>
      <c r="G32" s="54"/>
      <c r="H32" s="54"/>
      <c r="I32" s="54"/>
      <c r="J32" s="54"/>
      <c r="K32" s="54"/>
      <c r="L32" s="54"/>
      <c r="M32" s="54"/>
      <c r="N32" s="55"/>
      <c r="O32" s="34"/>
      <c r="Q32" s="61" t="s">
        <v>105</v>
      </c>
      <c r="R32" s="64"/>
      <c r="S32" s="64"/>
      <c r="T32" s="64"/>
      <c r="U32" s="64"/>
      <c r="V32" s="64"/>
      <c r="W32" s="64"/>
      <c r="X32" s="64"/>
      <c r="Y32" s="64"/>
      <c r="Z32" s="64"/>
      <c r="AA32" s="64"/>
      <c r="AB32" s="65"/>
      <c r="AC32" s="34"/>
      <c r="AE32" s="61" t="s">
        <v>106</v>
      </c>
      <c r="AF32" s="64"/>
      <c r="AG32" s="64"/>
      <c r="AH32" s="64"/>
      <c r="AI32" s="64"/>
      <c r="AJ32" s="64"/>
      <c r="AK32" s="64"/>
      <c r="AL32" s="64"/>
      <c r="AM32" s="64"/>
      <c r="AN32" s="64"/>
      <c r="AO32" s="64"/>
      <c r="AP32" s="65"/>
      <c r="AQ32" s="34"/>
    </row>
    <row r="37" spans="20:20" s="4" customFormat="1" x14ac:dyDescent="0.25">
      <c r="T37" s="4" t="s">
        <v>88</v>
      </c>
    </row>
    <row r="38" spans="20:20" x14ac:dyDescent="0.25">
      <c r="T38" t="s">
        <v>89</v>
      </c>
    </row>
    <row r="39" spans="20:20" x14ac:dyDescent="0.25">
      <c r="T39" t="s">
        <v>90</v>
      </c>
    </row>
    <row r="40" spans="20:20" x14ac:dyDescent="0.25">
      <c r="T40" t="s">
        <v>91</v>
      </c>
    </row>
    <row r="41" spans="20:20" x14ac:dyDescent="0.25">
      <c r="T41" t="s">
        <v>3</v>
      </c>
    </row>
    <row r="42" spans="20:20" x14ac:dyDescent="0.25">
      <c r="T42" t="s">
        <v>4</v>
      </c>
    </row>
    <row r="43" spans="20:20" x14ac:dyDescent="0.25">
      <c r="T43" t="s">
        <v>5</v>
      </c>
    </row>
    <row r="44" spans="20:20" x14ac:dyDescent="0.25">
      <c r="T44" t="s">
        <v>6</v>
      </c>
    </row>
    <row r="45" spans="20:20" x14ac:dyDescent="0.25">
      <c r="T45" t="s">
        <v>7</v>
      </c>
    </row>
    <row r="46" spans="20:20" x14ac:dyDescent="0.25">
      <c r="T46" t="s">
        <v>8</v>
      </c>
    </row>
    <row r="47" spans="20:20" x14ac:dyDescent="0.25">
      <c r="T47" t="s">
        <v>9</v>
      </c>
    </row>
    <row r="48" spans="20:20" x14ac:dyDescent="0.25">
      <c r="T48" t="s">
        <v>10</v>
      </c>
    </row>
    <row r="49" spans="20:20" x14ac:dyDescent="0.25">
      <c r="T49" t="s">
        <v>11</v>
      </c>
    </row>
    <row r="50" spans="20:20" x14ac:dyDescent="0.25">
      <c r="T50" t="s">
        <v>12</v>
      </c>
    </row>
    <row r="51" spans="20:20" x14ac:dyDescent="0.25">
      <c r="T51" t="s">
        <v>13</v>
      </c>
    </row>
    <row r="52" spans="20:20" x14ac:dyDescent="0.25">
      <c r="T52" t="s">
        <v>14</v>
      </c>
    </row>
    <row r="53" spans="20:20" s="4" customFormat="1" x14ac:dyDescent="0.25">
      <c r="T53" s="4" t="s">
        <v>15</v>
      </c>
    </row>
    <row r="54" spans="20:20" s="4" customFormat="1" x14ac:dyDescent="0.25">
      <c r="T54" s="4" t="s">
        <v>16</v>
      </c>
    </row>
    <row r="55" spans="20:20" x14ac:dyDescent="0.25">
      <c r="T55" t="s">
        <v>17</v>
      </c>
    </row>
    <row r="56" spans="20:20" x14ac:dyDescent="0.25">
      <c r="T56" t="s">
        <v>18</v>
      </c>
    </row>
    <row r="57" spans="20:20" x14ac:dyDescent="0.25">
      <c r="T57" t="s">
        <v>19</v>
      </c>
    </row>
    <row r="58" spans="20:20" x14ac:dyDescent="0.25">
      <c r="T58" t="s">
        <v>20</v>
      </c>
    </row>
    <row r="59" spans="20:20" x14ac:dyDescent="0.25">
      <c r="T59" t="s">
        <v>21</v>
      </c>
    </row>
    <row r="60" spans="20:20" x14ac:dyDescent="0.25">
      <c r="T60" t="s">
        <v>22</v>
      </c>
    </row>
    <row r="61" spans="20:20" x14ac:dyDescent="0.25">
      <c r="T61" t="s">
        <v>23</v>
      </c>
    </row>
    <row r="62" spans="20:20" x14ac:dyDescent="0.25">
      <c r="T62" t="s">
        <v>24</v>
      </c>
    </row>
    <row r="63" spans="20:20" x14ac:dyDescent="0.25">
      <c r="T63" t="s">
        <v>25</v>
      </c>
    </row>
    <row r="64" spans="20:20" x14ac:dyDescent="0.25">
      <c r="T64" t="s">
        <v>26</v>
      </c>
    </row>
  </sheetData>
  <mergeCells count="13">
    <mergeCell ref="C1:N1"/>
    <mergeCell ref="Q1:AB1"/>
    <mergeCell ref="AE1:AP1"/>
    <mergeCell ref="C32:N32"/>
    <mergeCell ref="Q32:AB32"/>
    <mergeCell ref="AE32:AP32"/>
    <mergeCell ref="A20:A26"/>
    <mergeCell ref="A27:A30"/>
    <mergeCell ref="A3:A4"/>
    <mergeCell ref="A5:A6"/>
    <mergeCell ref="A7:A8"/>
    <mergeCell ref="A9:A10"/>
    <mergeCell ref="A11:A19"/>
  </mergeCells>
  <conditionalFormatting sqref="AB3:AB30 AP3:AP30 N3:N30">
    <cfRule type="cellIs" dxfId="7" priority="12" operator="greaterThan">
      <formula>0.05</formula>
    </cfRule>
  </conditionalFormatting>
  <conditionalFormatting sqref="AT3:AT30">
    <cfRule type="cellIs" dxfId="6" priority="4" operator="greaterThan">
      <formula>0.2</formula>
    </cfRule>
    <cfRule type="cellIs" dxfId="5" priority="5" operator="greaterThan">
      <formula>20</formula>
    </cfRule>
  </conditionalFormatting>
  <conditionalFormatting sqref="AX3:AX30">
    <cfRule type="cellIs" dxfId="4" priority="1" operator="greaterThan">
      <formula>0.2</formula>
    </cfRule>
    <cfRule type="cellIs" priority="2" operator="greaterThan">
      <formula>0.2</formula>
    </cfRule>
    <cfRule type="cellIs" priority="3" operator="greaterThan">
      <formula>0.2</formula>
    </cfRule>
  </conditionalFormatting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7E365-E0FE-4013-8F0D-B27CD5A03B8D}">
  <dimension ref="A1"/>
  <sheetViews>
    <sheetView workbookViewId="0">
      <selection activeCell="K15" sqref="K15"/>
    </sheetView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AA728-96B2-47B0-9F8A-35A4336A1F2F}">
  <dimension ref="A1:BO32"/>
  <sheetViews>
    <sheetView workbookViewId="0">
      <selection activeCell="A11" sqref="A11:XFD11"/>
    </sheetView>
  </sheetViews>
  <sheetFormatPr defaultRowHeight="15" x14ac:dyDescent="0.25"/>
  <cols>
    <col min="1" max="1" width="44.7109375" customWidth="1"/>
    <col min="2" max="2" width="9.85546875" customWidth="1"/>
    <col min="3" max="6" width="9.140625" hidden="1" customWidth="1"/>
    <col min="7" max="7" width="8.5703125" hidden="1" customWidth="1"/>
    <col min="8" max="21" width="9.140625" hidden="1" customWidth="1"/>
    <col min="22" max="22" width="9.140625" customWidth="1"/>
    <col min="26" max="44" width="9.140625" hidden="1" customWidth="1"/>
    <col min="46" max="46" width="11.140625" customWidth="1"/>
    <col min="49" max="67" width="0" hidden="1" customWidth="1"/>
  </cols>
  <sheetData>
    <row r="1" spans="1:67" s="17" customFormat="1" x14ac:dyDescent="0.25">
      <c r="B1" s="66" t="s">
        <v>149</v>
      </c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Y1" s="66" t="s">
        <v>150</v>
      </c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</row>
    <row r="2" spans="1:67" x14ac:dyDescent="0.25">
      <c r="V2" t="s">
        <v>92</v>
      </c>
      <c r="W2" t="s">
        <v>27</v>
      </c>
      <c r="AS2" t="s">
        <v>92</v>
      </c>
      <c r="AT2" t="s">
        <v>27</v>
      </c>
    </row>
    <row r="3" spans="1:67" x14ac:dyDescent="0.25">
      <c r="A3" t="s">
        <v>88</v>
      </c>
      <c r="B3">
        <v>5229.29</v>
      </c>
      <c r="C3">
        <v>5231.58</v>
      </c>
      <c r="D3">
        <v>5212.5600000000004</v>
      </c>
      <c r="E3">
        <v>5275.11</v>
      </c>
      <c r="F3">
        <v>5220.0200000000004</v>
      </c>
      <c r="G3">
        <v>5213.38</v>
      </c>
      <c r="H3">
        <v>5235.7700000000004</v>
      </c>
      <c r="I3">
        <v>5209.2700000000004</v>
      </c>
      <c r="J3">
        <v>5204.08</v>
      </c>
      <c r="K3">
        <v>5182.4799999999996</v>
      </c>
      <c r="L3">
        <v>5223.09</v>
      </c>
      <c r="M3">
        <v>5223.2</v>
      </c>
      <c r="N3">
        <v>5212.32</v>
      </c>
      <c r="O3">
        <v>5223.25</v>
      </c>
      <c r="P3">
        <v>5225.6000000000004</v>
      </c>
      <c r="Q3">
        <v>5674.76</v>
      </c>
      <c r="R3">
        <v>5310.02</v>
      </c>
      <c r="S3">
        <v>5187.07</v>
      </c>
      <c r="T3">
        <v>5212.46</v>
      </c>
      <c r="U3">
        <v>4699.49</v>
      </c>
      <c r="V3">
        <f>AVERAGE(B3:U3)</f>
        <v>5220.2400000000007</v>
      </c>
      <c r="W3">
        <f>STDEV(B3:U3)/ AVERAGE(B3:U3)</f>
        <v>3.0841005706767902E-2</v>
      </c>
      <c r="Y3">
        <v>5626.8</v>
      </c>
      <c r="Z3">
        <v>5847.54</v>
      </c>
      <c r="AA3">
        <v>5302.03</v>
      </c>
      <c r="AB3">
        <v>5505.27</v>
      </c>
      <c r="AC3">
        <v>5458.29</v>
      </c>
      <c r="AD3">
        <v>5497.35</v>
      </c>
      <c r="AE3">
        <v>5373.24</v>
      </c>
      <c r="AF3">
        <v>5628.58</v>
      </c>
      <c r="AG3">
        <v>5386.24</v>
      </c>
      <c r="AH3">
        <v>5613.78</v>
      </c>
      <c r="AI3">
        <v>5511.62</v>
      </c>
      <c r="AJ3">
        <v>5326</v>
      </c>
      <c r="AK3">
        <v>5662.26</v>
      </c>
      <c r="AL3">
        <v>5443.77</v>
      </c>
      <c r="AM3">
        <v>5446.16</v>
      </c>
      <c r="AN3">
        <v>5316.8</v>
      </c>
      <c r="AO3">
        <v>5369.37</v>
      </c>
      <c r="AP3">
        <v>5341.53</v>
      </c>
      <c r="AQ3">
        <v>5513.48</v>
      </c>
      <c r="AR3">
        <v>5371.72</v>
      </c>
      <c r="AS3">
        <f>AVERAGE(Y3:AR3)</f>
        <v>5477.0914999999995</v>
      </c>
      <c r="AT3">
        <f>STDEV(Y3:AR3)/AVERAGE(Y3:AR3)</f>
        <v>2.5854392376828024E-2</v>
      </c>
      <c r="AV3">
        <v>5363.02</v>
      </c>
      <c r="AW3">
        <v>5403.02</v>
      </c>
      <c r="AX3">
        <v>5562.38</v>
      </c>
      <c r="AY3">
        <v>5245.14</v>
      </c>
      <c r="AZ3">
        <v>5394.4</v>
      </c>
      <c r="BA3">
        <v>5318.27</v>
      </c>
      <c r="BB3">
        <v>5235.18</v>
      </c>
      <c r="BC3">
        <v>5162.7299999999996</v>
      </c>
      <c r="BD3">
        <v>5255.79</v>
      </c>
      <c r="BE3">
        <v>5228.72</v>
      </c>
      <c r="BF3">
        <v>5180.7</v>
      </c>
      <c r="BG3">
        <v>5133.24</v>
      </c>
      <c r="BH3">
        <v>5521.81</v>
      </c>
      <c r="BI3">
        <v>5203.3</v>
      </c>
      <c r="BJ3">
        <v>5684.24</v>
      </c>
      <c r="BK3">
        <v>4825.37</v>
      </c>
      <c r="BL3">
        <v>5404.83</v>
      </c>
      <c r="BM3">
        <v>5292.23</v>
      </c>
      <c r="BN3">
        <v>4776.7700000000004</v>
      </c>
      <c r="BO3">
        <v>5130.99</v>
      </c>
    </row>
    <row r="4" spans="1:67" x14ac:dyDescent="0.25">
      <c r="A4" t="s">
        <v>89</v>
      </c>
      <c r="B4">
        <v>3979.14</v>
      </c>
      <c r="C4">
        <v>3979.31</v>
      </c>
      <c r="D4">
        <v>3981.17</v>
      </c>
      <c r="E4">
        <v>3979.01</v>
      </c>
      <c r="F4">
        <v>3978.7</v>
      </c>
      <c r="G4">
        <v>3978.38</v>
      </c>
      <c r="H4">
        <v>3990.45</v>
      </c>
      <c r="I4">
        <v>3980.54</v>
      </c>
      <c r="J4">
        <v>3981.8</v>
      </c>
      <c r="K4">
        <v>3981.28</v>
      </c>
      <c r="L4">
        <v>3979.62</v>
      </c>
      <c r="M4">
        <v>4012.87</v>
      </c>
      <c r="N4">
        <v>3982.03</v>
      </c>
      <c r="O4">
        <v>3980.59</v>
      </c>
      <c r="P4">
        <v>3977.9</v>
      </c>
      <c r="Q4">
        <v>3979.98</v>
      </c>
      <c r="R4">
        <v>3980.24</v>
      </c>
      <c r="S4">
        <v>3987.41</v>
      </c>
      <c r="T4">
        <v>3981.99</v>
      </c>
      <c r="U4">
        <v>3955.86</v>
      </c>
      <c r="V4">
        <f t="shared" ref="V4:V30" si="0">AVERAGE(B4:U4)</f>
        <v>3981.413500000001</v>
      </c>
      <c r="W4">
        <f t="shared" ref="W4:W30" si="1">STDEV(B4:U4)/ AVERAGE(B4:U4)</f>
        <v>2.4537758199855565E-3</v>
      </c>
      <c r="Y4">
        <v>4114.41</v>
      </c>
      <c r="Z4">
        <v>4211.4799999999996</v>
      </c>
      <c r="AA4">
        <v>4452.43</v>
      </c>
      <c r="AB4">
        <v>4168.13</v>
      </c>
      <c r="AC4">
        <v>4271.79</v>
      </c>
      <c r="AD4">
        <v>4119.82</v>
      </c>
      <c r="AE4">
        <v>4362.34</v>
      </c>
      <c r="AF4">
        <v>4151.68</v>
      </c>
      <c r="AG4">
        <v>4429.46</v>
      </c>
      <c r="AH4">
        <v>4173.2700000000004</v>
      </c>
      <c r="AI4">
        <v>4093.11</v>
      </c>
      <c r="AJ4">
        <v>4506.18</v>
      </c>
      <c r="AK4">
        <v>4090.86</v>
      </c>
      <c r="AL4">
        <v>4682.8500000000004</v>
      </c>
      <c r="AM4">
        <v>4131.0200000000004</v>
      </c>
      <c r="AN4">
        <v>4312.57</v>
      </c>
      <c r="AO4">
        <v>4542.68</v>
      </c>
      <c r="AP4">
        <v>4314.1499999999996</v>
      </c>
      <c r="AQ4">
        <v>4329.97</v>
      </c>
      <c r="AR4">
        <v>4295.01</v>
      </c>
      <c r="AS4">
        <f t="shared" ref="AS4:AS30" si="2">AVERAGE(Y4:AR4)</f>
        <v>4287.660499999999</v>
      </c>
      <c r="AT4">
        <f t="shared" ref="AT4:AT30" si="3">STDEV(Y4:AR4)/AVERAGE(Y4:AR4)</f>
        <v>3.9179480214722014E-2</v>
      </c>
      <c r="AV4">
        <v>3994.37</v>
      </c>
      <c r="AW4">
        <v>4048.35</v>
      </c>
      <c r="AX4">
        <v>4108.7</v>
      </c>
      <c r="AY4">
        <v>4271.12</v>
      </c>
      <c r="AZ4">
        <v>4235.8900000000003</v>
      </c>
      <c r="BA4">
        <v>4143.7299999999996</v>
      </c>
      <c r="BB4">
        <v>4049.99</v>
      </c>
      <c r="BC4">
        <v>4023.11</v>
      </c>
      <c r="BD4">
        <v>4054.25</v>
      </c>
      <c r="BE4">
        <v>4003.85</v>
      </c>
      <c r="BF4">
        <v>4288.59</v>
      </c>
      <c r="BG4">
        <v>3994.1</v>
      </c>
      <c r="BH4">
        <v>4149.95</v>
      </c>
      <c r="BI4">
        <v>4022.14</v>
      </c>
      <c r="BJ4">
        <v>4139.45</v>
      </c>
      <c r="BK4">
        <v>4004.88</v>
      </c>
      <c r="BL4">
        <v>4053.63</v>
      </c>
      <c r="BM4">
        <v>3991.93</v>
      </c>
      <c r="BN4">
        <v>3726.51</v>
      </c>
      <c r="BO4">
        <v>4031.96</v>
      </c>
    </row>
    <row r="5" spans="1:67" x14ac:dyDescent="0.25">
      <c r="A5" t="s">
        <v>90</v>
      </c>
      <c r="B5">
        <v>14.8474</v>
      </c>
      <c r="C5">
        <v>16.459499999999998</v>
      </c>
      <c r="D5">
        <v>16.020299999999999</v>
      </c>
      <c r="E5">
        <v>15.0991</v>
      </c>
      <c r="F5">
        <v>16.0078</v>
      </c>
      <c r="G5">
        <v>17.375499999999999</v>
      </c>
      <c r="H5">
        <v>16.457999999999998</v>
      </c>
      <c r="I5">
        <v>16.4575</v>
      </c>
      <c r="J5">
        <v>14.651899999999999</v>
      </c>
      <c r="K5">
        <v>16.005600000000001</v>
      </c>
      <c r="L5">
        <v>14.764900000000001</v>
      </c>
      <c r="M5">
        <v>14.6975</v>
      </c>
      <c r="N5">
        <v>17.159700000000001</v>
      </c>
      <c r="O5">
        <v>16.9253</v>
      </c>
      <c r="P5">
        <v>16.4587</v>
      </c>
      <c r="Q5">
        <v>14.929</v>
      </c>
      <c r="R5">
        <v>15.5449</v>
      </c>
      <c r="S5">
        <v>15.5457</v>
      </c>
      <c r="T5">
        <v>15.543900000000001</v>
      </c>
      <c r="U5">
        <v>15.349600000000001</v>
      </c>
      <c r="V5">
        <f t="shared" si="0"/>
        <v>15.815090000000001</v>
      </c>
      <c r="W5" s="19">
        <f t="shared" si="1"/>
        <v>5.3538077567322269E-2</v>
      </c>
      <c r="Y5">
        <v>17.206499999999998</v>
      </c>
      <c r="Z5">
        <v>17.2454</v>
      </c>
      <c r="AA5">
        <v>14.758100000000001</v>
      </c>
      <c r="AB5">
        <v>18.304200000000002</v>
      </c>
      <c r="AC5">
        <v>17.886199999999999</v>
      </c>
      <c r="AD5">
        <v>15.238</v>
      </c>
      <c r="AE5">
        <v>15.799300000000001</v>
      </c>
      <c r="AF5">
        <v>16.748999999999999</v>
      </c>
      <c r="AG5">
        <v>14.787100000000001</v>
      </c>
      <c r="AH5">
        <v>14.7319</v>
      </c>
      <c r="AI5">
        <v>19.227799999999998</v>
      </c>
      <c r="AJ5">
        <v>18.876200000000001</v>
      </c>
      <c r="AK5">
        <v>15.5161</v>
      </c>
      <c r="AL5">
        <v>15.0725</v>
      </c>
      <c r="AM5">
        <v>15.392099999999999</v>
      </c>
      <c r="AN5">
        <v>14.755100000000001</v>
      </c>
      <c r="AO5">
        <v>18.869599999999998</v>
      </c>
      <c r="AP5">
        <v>14.6289</v>
      </c>
      <c r="AQ5">
        <v>22.6431</v>
      </c>
      <c r="AR5">
        <v>21.084499999999998</v>
      </c>
      <c r="AS5">
        <f t="shared" si="2"/>
        <v>16.938579999999998</v>
      </c>
      <c r="AT5" s="19">
        <f t="shared" si="3"/>
        <v>0.13669418402932162</v>
      </c>
      <c r="AV5">
        <v>15.563700000000001</v>
      </c>
      <c r="AW5">
        <v>15.0908</v>
      </c>
      <c r="AX5">
        <v>15.559799999999999</v>
      </c>
      <c r="AY5">
        <v>14.753399999999999</v>
      </c>
      <c r="AZ5">
        <v>14.6182</v>
      </c>
      <c r="BA5">
        <v>15.210900000000001</v>
      </c>
      <c r="BB5">
        <v>15.090299999999999</v>
      </c>
      <c r="BC5">
        <v>14.766400000000001</v>
      </c>
      <c r="BD5">
        <v>16.009799999999998</v>
      </c>
      <c r="BE5">
        <v>14.7446</v>
      </c>
      <c r="BF5">
        <v>15.563700000000001</v>
      </c>
      <c r="BG5">
        <v>15.2485</v>
      </c>
      <c r="BH5">
        <v>15.090299999999999</v>
      </c>
      <c r="BI5">
        <v>15.3386</v>
      </c>
      <c r="BJ5">
        <v>14.725099999999999</v>
      </c>
      <c r="BK5">
        <v>15.210699999999999</v>
      </c>
      <c r="BL5">
        <v>15.1416</v>
      </c>
      <c r="BM5">
        <v>14.6335</v>
      </c>
      <c r="BN5">
        <v>14.646000000000001</v>
      </c>
      <c r="BO5">
        <v>14.7437</v>
      </c>
    </row>
    <row r="6" spans="1:67" x14ac:dyDescent="0.25">
      <c r="A6" t="s">
        <v>91</v>
      </c>
      <c r="B6">
        <v>13.3645</v>
      </c>
      <c r="C6">
        <v>12.651400000000001</v>
      </c>
      <c r="D6">
        <v>13.5366</v>
      </c>
      <c r="E6">
        <v>12.6426</v>
      </c>
      <c r="F6">
        <v>12.682600000000001</v>
      </c>
      <c r="G6">
        <v>12.6846</v>
      </c>
      <c r="H6">
        <v>12.648199999999999</v>
      </c>
      <c r="I6">
        <v>12.664999999999999</v>
      </c>
      <c r="J6">
        <v>13.3809</v>
      </c>
      <c r="K6">
        <v>12.636699999999999</v>
      </c>
      <c r="L6">
        <v>12.642799999999999</v>
      </c>
      <c r="M6">
        <v>12.646000000000001</v>
      </c>
      <c r="N6">
        <v>12.9482</v>
      </c>
      <c r="O6">
        <v>12.6487</v>
      </c>
      <c r="P6">
        <v>12.661899999999999</v>
      </c>
      <c r="Q6">
        <v>13.2485</v>
      </c>
      <c r="R6">
        <v>12.642300000000001</v>
      </c>
      <c r="S6">
        <v>12.642300000000001</v>
      </c>
      <c r="T6">
        <v>13.3613</v>
      </c>
      <c r="U6">
        <v>12.6404</v>
      </c>
      <c r="V6">
        <f t="shared" si="0"/>
        <v>12.848775</v>
      </c>
      <c r="W6">
        <f t="shared" si="1"/>
        <v>2.5230488158933223E-2</v>
      </c>
      <c r="Y6">
        <v>14.7639</v>
      </c>
      <c r="Z6">
        <v>15.5908</v>
      </c>
      <c r="AA6">
        <v>12.655799999999999</v>
      </c>
      <c r="AB6">
        <v>12.6511</v>
      </c>
      <c r="AC6">
        <v>14.7629</v>
      </c>
      <c r="AD6">
        <v>12.672599999999999</v>
      </c>
      <c r="AE6">
        <v>13.789099999999999</v>
      </c>
      <c r="AF6">
        <v>12.6616</v>
      </c>
      <c r="AG6">
        <v>12.664300000000001</v>
      </c>
      <c r="AH6">
        <v>12.652799999999999</v>
      </c>
      <c r="AI6">
        <v>13.0205</v>
      </c>
      <c r="AJ6">
        <v>12.6877</v>
      </c>
      <c r="AK6">
        <v>13.0337</v>
      </c>
      <c r="AL6">
        <v>12.655799999999999</v>
      </c>
      <c r="AM6">
        <v>13.1968</v>
      </c>
      <c r="AN6">
        <v>12.7065</v>
      </c>
      <c r="AO6">
        <v>13.375</v>
      </c>
      <c r="AP6">
        <v>12.6775</v>
      </c>
      <c r="AQ6">
        <v>14.755100000000001</v>
      </c>
      <c r="AR6">
        <v>14.803699999999999</v>
      </c>
      <c r="AS6">
        <f t="shared" si="2"/>
        <v>13.388859999999999</v>
      </c>
      <c r="AT6" s="19">
        <f t="shared" si="3"/>
        <v>7.2990657327023853E-2</v>
      </c>
      <c r="AV6">
        <v>13.2874</v>
      </c>
      <c r="AW6">
        <v>12.6792</v>
      </c>
      <c r="AX6">
        <v>12.653600000000001</v>
      </c>
      <c r="AY6">
        <v>12.6501</v>
      </c>
      <c r="AZ6">
        <v>13.3574</v>
      </c>
      <c r="BA6">
        <v>12.642300000000001</v>
      </c>
      <c r="BB6">
        <v>12.6831</v>
      </c>
      <c r="BC6">
        <v>12.6462</v>
      </c>
      <c r="BD6">
        <v>12.6511</v>
      </c>
      <c r="BE6">
        <v>12.684799999999999</v>
      </c>
      <c r="BF6">
        <v>13.4094</v>
      </c>
      <c r="BG6">
        <v>13.117699999999999</v>
      </c>
      <c r="BH6">
        <v>13.520300000000001</v>
      </c>
      <c r="BI6">
        <v>12.652799999999999</v>
      </c>
      <c r="BJ6">
        <v>12.670400000000001</v>
      </c>
      <c r="BK6">
        <v>12.6755</v>
      </c>
      <c r="BL6">
        <v>13.3833</v>
      </c>
      <c r="BM6">
        <v>12.8071</v>
      </c>
      <c r="BN6">
        <v>12.6724</v>
      </c>
      <c r="BO6">
        <v>13.3857</v>
      </c>
    </row>
    <row r="7" spans="1:67" x14ac:dyDescent="0.25">
      <c r="A7" t="s">
        <v>3</v>
      </c>
      <c r="B7">
        <v>3374120</v>
      </c>
      <c r="C7">
        <v>3284620</v>
      </c>
      <c r="D7">
        <v>3385850</v>
      </c>
      <c r="E7">
        <v>3293180</v>
      </c>
      <c r="F7">
        <v>3369110</v>
      </c>
      <c r="G7">
        <v>3345460</v>
      </c>
      <c r="H7">
        <v>3295890</v>
      </c>
      <c r="I7">
        <v>3337900</v>
      </c>
      <c r="J7">
        <v>3311340</v>
      </c>
      <c r="K7">
        <v>3415280</v>
      </c>
      <c r="L7">
        <v>3236180</v>
      </c>
      <c r="M7">
        <v>3315450</v>
      </c>
      <c r="N7">
        <v>3350140</v>
      </c>
      <c r="O7">
        <v>3322990</v>
      </c>
      <c r="P7">
        <v>3491180</v>
      </c>
      <c r="Q7">
        <v>3538640</v>
      </c>
      <c r="R7">
        <v>3397670</v>
      </c>
      <c r="S7">
        <v>3296810</v>
      </c>
      <c r="T7">
        <v>3264410</v>
      </c>
      <c r="U7">
        <v>3373400</v>
      </c>
      <c r="V7">
        <f t="shared" si="0"/>
        <v>3349981</v>
      </c>
      <c r="W7">
        <f t="shared" si="1"/>
        <v>2.1866916147871028E-2</v>
      </c>
      <c r="Y7">
        <v>3979370</v>
      </c>
      <c r="Z7">
        <v>3647620</v>
      </c>
      <c r="AA7">
        <v>3849990</v>
      </c>
      <c r="AB7">
        <v>3419630</v>
      </c>
      <c r="AC7">
        <v>3461950</v>
      </c>
      <c r="AD7">
        <v>3715650</v>
      </c>
      <c r="AE7">
        <v>3737290</v>
      </c>
      <c r="AF7">
        <v>3769670</v>
      </c>
      <c r="AG7">
        <v>3684970</v>
      </c>
      <c r="AH7">
        <v>3631040</v>
      </c>
      <c r="AI7">
        <v>3515810</v>
      </c>
      <c r="AJ7">
        <v>3795460</v>
      </c>
      <c r="AK7">
        <v>3684100</v>
      </c>
      <c r="AL7">
        <v>3649610</v>
      </c>
      <c r="AM7">
        <v>3623240</v>
      </c>
      <c r="AN7">
        <v>3800140</v>
      </c>
      <c r="AO7">
        <v>3847960</v>
      </c>
      <c r="AP7">
        <v>3543430</v>
      </c>
      <c r="AQ7">
        <v>3741570</v>
      </c>
      <c r="AR7">
        <v>3487510</v>
      </c>
      <c r="AS7">
        <f t="shared" si="2"/>
        <v>3679300.5</v>
      </c>
      <c r="AT7">
        <f t="shared" si="3"/>
        <v>3.9262733105635696E-2</v>
      </c>
      <c r="AV7">
        <v>3504480</v>
      </c>
      <c r="AW7">
        <v>3450090</v>
      </c>
      <c r="AX7">
        <v>3612900</v>
      </c>
      <c r="AY7">
        <v>3355500</v>
      </c>
      <c r="AZ7">
        <v>3363860</v>
      </c>
      <c r="BA7">
        <v>3371880</v>
      </c>
      <c r="BB7">
        <v>3661750</v>
      </c>
      <c r="BC7">
        <v>3651050</v>
      </c>
      <c r="BD7">
        <v>3603130</v>
      </c>
      <c r="BE7">
        <v>3565950</v>
      </c>
      <c r="BF7">
        <v>3469290</v>
      </c>
      <c r="BG7">
        <v>3416970</v>
      </c>
      <c r="BH7">
        <v>3385950</v>
      </c>
      <c r="BI7">
        <v>3610750</v>
      </c>
      <c r="BJ7">
        <v>3606260</v>
      </c>
      <c r="BK7">
        <v>3583100</v>
      </c>
      <c r="BL7">
        <v>3462830</v>
      </c>
      <c r="BM7">
        <v>3628820</v>
      </c>
      <c r="BN7">
        <v>3631560</v>
      </c>
      <c r="BO7">
        <v>3459020</v>
      </c>
    </row>
    <row r="8" spans="1:67" x14ac:dyDescent="0.25">
      <c r="A8" t="s">
        <v>4</v>
      </c>
      <c r="B8">
        <v>3013530</v>
      </c>
      <c r="C8">
        <v>2950530</v>
      </c>
      <c r="D8">
        <v>3059850</v>
      </c>
      <c r="E8">
        <v>2970130</v>
      </c>
      <c r="F8">
        <v>3029580</v>
      </c>
      <c r="G8">
        <v>2994100</v>
      </c>
      <c r="H8">
        <v>2967740</v>
      </c>
      <c r="I8">
        <v>3026070</v>
      </c>
      <c r="J8">
        <v>2951140</v>
      </c>
      <c r="K8">
        <v>3029860</v>
      </c>
      <c r="L8">
        <v>2928760</v>
      </c>
      <c r="M8">
        <v>2977240</v>
      </c>
      <c r="N8">
        <v>3027200</v>
      </c>
      <c r="O8">
        <v>2966480</v>
      </c>
      <c r="P8">
        <v>3159160</v>
      </c>
      <c r="Q8">
        <v>3179840</v>
      </c>
      <c r="R8">
        <v>2994800</v>
      </c>
      <c r="S8">
        <v>2967820</v>
      </c>
      <c r="T8">
        <v>2936420</v>
      </c>
      <c r="U8">
        <v>3029130</v>
      </c>
      <c r="V8">
        <f t="shared" si="0"/>
        <v>3007969</v>
      </c>
      <c r="W8">
        <f t="shared" si="1"/>
        <v>2.1950200420848467E-2</v>
      </c>
      <c r="Y8">
        <v>3038390</v>
      </c>
      <c r="Z8">
        <v>3047070</v>
      </c>
      <c r="AA8">
        <v>3395000</v>
      </c>
      <c r="AB8">
        <v>3006260</v>
      </c>
      <c r="AC8">
        <v>3117230</v>
      </c>
      <c r="AD8">
        <v>3231360</v>
      </c>
      <c r="AE8">
        <v>3203100</v>
      </c>
      <c r="AF8">
        <v>3222540</v>
      </c>
      <c r="AG8">
        <v>3184990</v>
      </c>
      <c r="AH8">
        <v>3084810</v>
      </c>
      <c r="AI8">
        <v>3033510</v>
      </c>
      <c r="AJ8">
        <v>3167500</v>
      </c>
      <c r="AK8">
        <v>3253950</v>
      </c>
      <c r="AL8">
        <v>3228610</v>
      </c>
      <c r="AM8">
        <v>3196270</v>
      </c>
      <c r="AN8">
        <v>3320890</v>
      </c>
      <c r="AO8">
        <v>3301930</v>
      </c>
      <c r="AP8">
        <v>3057650</v>
      </c>
      <c r="AQ8">
        <v>3155250</v>
      </c>
      <c r="AR8">
        <v>3194910</v>
      </c>
      <c r="AS8">
        <f t="shared" si="2"/>
        <v>3172061</v>
      </c>
      <c r="AT8">
        <f t="shared" si="3"/>
        <v>3.3230765753752008E-2</v>
      </c>
      <c r="AV8">
        <v>3018530</v>
      </c>
      <c r="AW8">
        <v>3084430</v>
      </c>
      <c r="AX8">
        <v>3208210</v>
      </c>
      <c r="AY8">
        <v>2956280</v>
      </c>
      <c r="AZ8">
        <v>2928240</v>
      </c>
      <c r="BA8">
        <v>2944360</v>
      </c>
      <c r="BB8">
        <v>3207470</v>
      </c>
      <c r="BC8">
        <v>3205810</v>
      </c>
      <c r="BD8">
        <v>3208900</v>
      </c>
      <c r="BE8">
        <v>3194310</v>
      </c>
      <c r="BF8">
        <v>3039240</v>
      </c>
      <c r="BG8">
        <v>3019460</v>
      </c>
      <c r="BH8">
        <v>2928670</v>
      </c>
      <c r="BI8">
        <v>3205870</v>
      </c>
      <c r="BJ8">
        <v>3198550</v>
      </c>
      <c r="BK8">
        <v>3230950</v>
      </c>
      <c r="BL8">
        <v>3040530</v>
      </c>
      <c r="BM8">
        <v>3207260</v>
      </c>
      <c r="BN8">
        <v>3210030</v>
      </c>
      <c r="BO8">
        <v>3064510</v>
      </c>
    </row>
    <row r="9" spans="1:67" x14ac:dyDescent="0.25">
      <c r="A9" t="s">
        <v>5</v>
      </c>
      <c r="B9">
        <v>577.71799999999996</v>
      </c>
      <c r="C9">
        <v>574.62800000000004</v>
      </c>
      <c r="D9">
        <v>577.93600000000004</v>
      </c>
      <c r="E9">
        <v>579.35699999999997</v>
      </c>
      <c r="F9">
        <v>576.18299999999999</v>
      </c>
      <c r="G9">
        <v>578.31600000000003</v>
      </c>
      <c r="H9">
        <v>584.09400000000005</v>
      </c>
      <c r="I9">
        <v>576.49699999999996</v>
      </c>
      <c r="J9">
        <v>579.15700000000004</v>
      </c>
      <c r="K9">
        <v>581.31399999999996</v>
      </c>
      <c r="L9">
        <v>576.27</v>
      </c>
      <c r="M9">
        <v>575</v>
      </c>
      <c r="N9">
        <v>577.00800000000004</v>
      </c>
      <c r="O9">
        <v>577.54</v>
      </c>
      <c r="P9">
        <v>578.26099999999997</v>
      </c>
      <c r="Q9">
        <v>583.125</v>
      </c>
      <c r="R9">
        <v>575.06700000000001</v>
      </c>
      <c r="S9">
        <v>574.56200000000001</v>
      </c>
      <c r="T9">
        <v>584.19899999999996</v>
      </c>
      <c r="U9">
        <v>573.49400000000003</v>
      </c>
      <c r="V9">
        <f t="shared" si="0"/>
        <v>577.98630000000014</v>
      </c>
      <c r="W9">
        <f t="shared" si="1"/>
        <v>5.4290867429462831E-3</v>
      </c>
      <c r="Y9">
        <v>669.75900000000001</v>
      </c>
      <c r="Z9">
        <v>671.50699999999995</v>
      </c>
      <c r="AA9">
        <v>648.39</v>
      </c>
      <c r="AB9">
        <v>651.51900000000001</v>
      </c>
      <c r="AC9">
        <v>645.20000000000005</v>
      </c>
      <c r="AD9">
        <v>648.58900000000006</v>
      </c>
      <c r="AE9">
        <v>645.84199999999998</v>
      </c>
      <c r="AF9">
        <v>668.18299999999999</v>
      </c>
      <c r="AG9">
        <v>654.22299999999996</v>
      </c>
      <c r="AH9">
        <v>659.51800000000003</v>
      </c>
      <c r="AI9">
        <v>644.66800000000001</v>
      </c>
      <c r="AJ9">
        <v>646.07100000000003</v>
      </c>
      <c r="AK9">
        <v>648.74</v>
      </c>
      <c r="AL9">
        <v>671.36699999999996</v>
      </c>
      <c r="AM9">
        <v>671.87900000000002</v>
      </c>
      <c r="AN9">
        <v>657.1</v>
      </c>
      <c r="AO9">
        <v>649.15499999999997</v>
      </c>
      <c r="AP9">
        <v>644.97799999999995</v>
      </c>
      <c r="AQ9">
        <v>647.43100000000004</v>
      </c>
      <c r="AR9">
        <v>652.95500000000004</v>
      </c>
      <c r="AS9">
        <f t="shared" si="2"/>
        <v>654.8537</v>
      </c>
      <c r="AT9" s="4">
        <f t="shared" si="3"/>
        <v>1.543223570483245E-2</v>
      </c>
      <c r="AV9">
        <v>608.35599999999999</v>
      </c>
      <c r="AW9">
        <v>611.69799999999998</v>
      </c>
      <c r="AX9">
        <v>604.91700000000003</v>
      </c>
      <c r="AY9">
        <v>622.43200000000002</v>
      </c>
      <c r="AZ9">
        <v>607.53499999999997</v>
      </c>
      <c r="BA9">
        <v>603.58699999999999</v>
      </c>
      <c r="BB9">
        <v>602.36699999999996</v>
      </c>
      <c r="BC9">
        <v>607.22</v>
      </c>
      <c r="BD9">
        <v>610.35599999999999</v>
      </c>
      <c r="BE9">
        <v>617.98199999999997</v>
      </c>
      <c r="BF9">
        <v>615.38300000000004</v>
      </c>
      <c r="BG9">
        <v>613.48800000000006</v>
      </c>
      <c r="BH9">
        <v>614.03200000000004</v>
      </c>
      <c r="BI9">
        <v>611.84799999999996</v>
      </c>
      <c r="BJ9">
        <v>606.89300000000003</v>
      </c>
      <c r="BK9">
        <v>607.13</v>
      </c>
      <c r="BL9">
        <v>617.34799999999996</v>
      </c>
      <c r="BM9">
        <v>606.09299999999996</v>
      </c>
      <c r="BN9">
        <v>617.22199999999998</v>
      </c>
      <c r="BO9">
        <v>615.32799999999997</v>
      </c>
    </row>
    <row r="10" spans="1:67" x14ac:dyDescent="0.25">
      <c r="A10" t="s">
        <v>6</v>
      </c>
      <c r="B10">
        <v>367.58199999999999</v>
      </c>
      <c r="C10">
        <v>366.33100000000002</v>
      </c>
      <c r="D10">
        <v>365.93900000000002</v>
      </c>
      <c r="E10">
        <v>365.05900000000003</v>
      </c>
      <c r="F10">
        <v>367.76299999999998</v>
      </c>
      <c r="G10">
        <v>364.07100000000003</v>
      </c>
      <c r="H10">
        <v>365.685</v>
      </c>
      <c r="I10">
        <v>364.65699999999998</v>
      </c>
      <c r="J10">
        <v>363.75099999999998</v>
      </c>
      <c r="K10">
        <v>364.44600000000003</v>
      </c>
      <c r="L10">
        <v>366.24799999999999</v>
      </c>
      <c r="M10">
        <v>363.19400000000002</v>
      </c>
      <c r="N10">
        <v>364.036</v>
      </c>
      <c r="O10">
        <v>367.91899999999998</v>
      </c>
      <c r="P10">
        <v>365.45299999999997</v>
      </c>
      <c r="Q10">
        <v>365.03500000000003</v>
      </c>
      <c r="R10">
        <v>363.82400000000001</v>
      </c>
      <c r="S10">
        <v>365.27800000000002</v>
      </c>
      <c r="T10">
        <v>364.40699999999998</v>
      </c>
      <c r="U10">
        <v>367.16699999999997</v>
      </c>
      <c r="V10">
        <f t="shared" si="0"/>
        <v>365.39224999999999</v>
      </c>
      <c r="W10">
        <f t="shared" si="1"/>
        <v>3.8795804587748806E-3</v>
      </c>
      <c r="Y10">
        <v>418.077</v>
      </c>
      <c r="Z10">
        <v>419.79399999999998</v>
      </c>
      <c r="AA10">
        <v>413.86399999999998</v>
      </c>
      <c r="AB10">
        <v>419.18400000000003</v>
      </c>
      <c r="AC10">
        <v>427.16899999999998</v>
      </c>
      <c r="AD10">
        <v>427.91699999999997</v>
      </c>
      <c r="AE10">
        <v>421.13499999999999</v>
      </c>
      <c r="AF10">
        <v>420.39400000000001</v>
      </c>
      <c r="AG10">
        <v>416.69200000000001</v>
      </c>
      <c r="AH10">
        <v>422.05799999999999</v>
      </c>
      <c r="AI10">
        <v>419.65800000000002</v>
      </c>
      <c r="AJ10">
        <v>423.90300000000002</v>
      </c>
      <c r="AK10">
        <v>421.34699999999998</v>
      </c>
      <c r="AL10">
        <v>426.887</v>
      </c>
      <c r="AM10">
        <v>416.79599999999999</v>
      </c>
      <c r="AN10">
        <v>419.32600000000002</v>
      </c>
      <c r="AO10">
        <v>417.40499999999997</v>
      </c>
      <c r="AP10">
        <v>428.47699999999998</v>
      </c>
      <c r="AQ10">
        <v>432.28300000000002</v>
      </c>
      <c r="AR10">
        <v>423.38900000000001</v>
      </c>
      <c r="AS10">
        <f t="shared" si="2"/>
        <v>421.78774999999996</v>
      </c>
      <c r="AT10">
        <f t="shared" si="3"/>
        <v>1.1214331527004488E-2</v>
      </c>
      <c r="AV10">
        <v>413.28199999999998</v>
      </c>
      <c r="AW10">
        <v>405.97199999999998</v>
      </c>
      <c r="AX10">
        <v>402.98200000000003</v>
      </c>
      <c r="AY10">
        <v>403.43599999999998</v>
      </c>
      <c r="AZ10">
        <v>404.49400000000003</v>
      </c>
      <c r="BA10">
        <v>408.87599999999998</v>
      </c>
      <c r="BB10">
        <v>399.57299999999998</v>
      </c>
      <c r="BC10">
        <v>410.149</v>
      </c>
      <c r="BD10">
        <v>401.089</v>
      </c>
      <c r="BE10">
        <v>402.839</v>
      </c>
      <c r="BF10">
        <v>397.95299999999997</v>
      </c>
      <c r="BG10">
        <v>407.18099999999998</v>
      </c>
      <c r="BH10">
        <v>401.10399999999998</v>
      </c>
      <c r="BI10">
        <v>407.62</v>
      </c>
      <c r="BJ10">
        <v>409.61099999999999</v>
      </c>
      <c r="BK10">
        <v>400.762</v>
      </c>
      <c r="BL10">
        <v>405.79599999999999</v>
      </c>
      <c r="BM10">
        <v>399.86399999999998</v>
      </c>
      <c r="BN10">
        <v>401.40499999999997</v>
      </c>
      <c r="BO10">
        <v>398.31200000000001</v>
      </c>
    </row>
    <row r="11" spans="1:67" hidden="1" x14ac:dyDescent="0.25">
      <c r="A11" t="s">
        <v>7</v>
      </c>
      <c r="B11">
        <v>2104</v>
      </c>
      <c r="C11">
        <v>2064</v>
      </c>
      <c r="D11">
        <v>2032</v>
      </c>
      <c r="E11">
        <v>2414</v>
      </c>
      <c r="F11">
        <v>2381</v>
      </c>
      <c r="G11">
        <v>2286</v>
      </c>
      <c r="H11">
        <v>1961</v>
      </c>
      <c r="I11">
        <v>2401</v>
      </c>
      <c r="J11">
        <v>2109</v>
      </c>
      <c r="K11">
        <v>2165</v>
      </c>
      <c r="L11">
        <v>2235</v>
      </c>
      <c r="M11">
        <v>2257</v>
      </c>
      <c r="N11">
        <v>1996</v>
      </c>
      <c r="O11">
        <v>2066</v>
      </c>
      <c r="P11">
        <v>2229</v>
      </c>
      <c r="Q11">
        <v>2108</v>
      </c>
      <c r="R11">
        <v>2324</v>
      </c>
      <c r="S11">
        <v>2235</v>
      </c>
      <c r="T11">
        <v>2147</v>
      </c>
      <c r="U11">
        <v>2165</v>
      </c>
      <c r="V11">
        <f t="shared" si="0"/>
        <v>2183.9499999999998</v>
      </c>
      <c r="W11" s="19">
        <f t="shared" si="1"/>
        <v>6.1049034214176928E-2</v>
      </c>
      <c r="Y11">
        <v>2069</v>
      </c>
      <c r="Z11">
        <v>1718</v>
      </c>
      <c r="AA11">
        <v>1816</v>
      </c>
      <c r="AB11">
        <v>2151</v>
      </c>
      <c r="AC11">
        <v>1982</v>
      </c>
      <c r="AD11">
        <v>1938</v>
      </c>
      <c r="AE11">
        <v>1596</v>
      </c>
      <c r="AF11">
        <v>2143</v>
      </c>
      <c r="AG11">
        <v>1967</v>
      </c>
      <c r="AH11">
        <v>2018</v>
      </c>
      <c r="AI11">
        <v>1948</v>
      </c>
      <c r="AJ11">
        <v>1921</v>
      </c>
      <c r="AK11">
        <v>2156</v>
      </c>
      <c r="AL11">
        <v>1933</v>
      </c>
      <c r="AM11">
        <v>2541</v>
      </c>
      <c r="AN11">
        <v>2333</v>
      </c>
      <c r="AO11">
        <v>1985</v>
      </c>
      <c r="AP11">
        <v>1608</v>
      </c>
      <c r="AQ11">
        <v>1821</v>
      </c>
      <c r="AR11">
        <v>2066</v>
      </c>
      <c r="AS11">
        <f t="shared" si="2"/>
        <v>1985.5</v>
      </c>
      <c r="AT11" s="19">
        <f t="shared" si="3"/>
        <v>0.11307000663940781</v>
      </c>
      <c r="AV11">
        <v>1562</v>
      </c>
      <c r="AW11">
        <v>1563</v>
      </c>
      <c r="AX11">
        <v>1563</v>
      </c>
      <c r="AY11">
        <v>1606</v>
      </c>
      <c r="AZ11">
        <v>1564</v>
      </c>
      <c r="BA11">
        <v>1562</v>
      </c>
      <c r="BB11">
        <v>1656</v>
      </c>
      <c r="BC11">
        <v>1565</v>
      </c>
      <c r="BD11">
        <v>1566</v>
      </c>
      <c r="BE11">
        <v>1580</v>
      </c>
      <c r="BF11">
        <v>1561</v>
      </c>
      <c r="BG11">
        <v>1563</v>
      </c>
      <c r="BH11">
        <v>1822</v>
      </c>
      <c r="BI11">
        <v>1563</v>
      </c>
      <c r="BJ11">
        <v>1565</v>
      </c>
      <c r="BK11">
        <v>1563</v>
      </c>
      <c r="BL11">
        <v>1562</v>
      </c>
      <c r="BM11">
        <v>2118</v>
      </c>
      <c r="BN11">
        <v>1561</v>
      </c>
      <c r="BO11">
        <v>1564</v>
      </c>
    </row>
    <row r="12" spans="1:67" x14ac:dyDescent="0.25">
      <c r="A12" t="s">
        <v>8</v>
      </c>
      <c r="B12">
        <v>7.8975299999999997</v>
      </c>
      <c r="C12">
        <v>7.8759499999999996</v>
      </c>
      <c r="D12">
        <v>7.8575900000000001</v>
      </c>
      <c r="E12">
        <v>7.9001099999999997</v>
      </c>
      <c r="F12">
        <v>7.9011100000000001</v>
      </c>
      <c r="G12">
        <v>7.9842899999999997</v>
      </c>
      <c r="H12">
        <v>7.9206500000000002</v>
      </c>
      <c r="I12">
        <v>7.9787600000000003</v>
      </c>
      <c r="J12">
        <v>7.9935400000000003</v>
      </c>
      <c r="K12">
        <v>7.8792200000000001</v>
      </c>
      <c r="L12">
        <v>7.95106</v>
      </c>
      <c r="M12">
        <v>7.8925900000000002</v>
      </c>
      <c r="N12">
        <v>7.9230999999999998</v>
      </c>
      <c r="O12">
        <v>7.86158</v>
      </c>
      <c r="P12">
        <v>7.9270100000000001</v>
      </c>
      <c r="Q12">
        <v>7.9130799999999999</v>
      </c>
      <c r="R12">
        <v>8.0009200000000007</v>
      </c>
      <c r="S12">
        <v>7.8517299999999999</v>
      </c>
      <c r="T12">
        <v>7.9666800000000002</v>
      </c>
      <c r="U12">
        <v>7.8443199999999997</v>
      </c>
      <c r="V12">
        <f t="shared" si="0"/>
        <v>7.9160410000000017</v>
      </c>
      <c r="W12">
        <f t="shared" si="1"/>
        <v>6.2013959357124478E-3</v>
      </c>
      <c r="Y12">
        <v>9.2883800000000001</v>
      </c>
      <c r="Z12">
        <v>9.2850800000000007</v>
      </c>
      <c r="AA12">
        <v>9.2464999999999993</v>
      </c>
      <c r="AB12">
        <v>9.1669499999999999</v>
      </c>
      <c r="AC12">
        <v>9.3332099999999993</v>
      </c>
      <c r="AD12">
        <v>9.3911200000000008</v>
      </c>
      <c r="AE12">
        <v>9.2442399999999996</v>
      </c>
      <c r="AF12">
        <v>9.3083200000000001</v>
      </c>
      <c r="AG12">
        <v>9.4855</v>
      </c>
      <c r="AH12">
        <v>9.1880400000000009</v>
      </c>
      <c r="AI12">
        <v>9.3089700000000004</v>
      </c>
      <c r="AJ12">
        <v>9.3279800000000002</v>
      </c>
      <c r="AK12">
        <v>9.2979599999999998</v>
      </c>
      <c r="AL12">
        <v>9.4072899999999997</v>
      </c>
      <c r="AM12">
        <v>9.2384900000000005</v>
      </c>
      <c r="AN12">
        <v>9.2607400000000002</v>
      </c>
      <c r="AO12">
        <v>9.3994999999999997</v>
      </c>
      <c r="AP12">
        <v>9.2028400000000001</v>
      </c>
      <c r="AQ12">
        <v>9.2237299999999998</v>
      </c>
      <c r="AR12">
        <v>9.4438300000000002</v>
      </c>
      <c r="AS12">
        <f t="shared" si="2"/>
        <v>9.3024334999999994</v>
      </c>
      <c r="AT12">
        <f t="shared" si="3"/>
        <v>9.354672792481776E-3</v>
      </c>
      <c r="AV12">
        <v>8.9450699999999994</v>
      </c>
      <c r="AW12">
        <v>9.0807599999999997</v>
      </c>
      <c r="AX12">
        <v>8.9259799999999991</v>
      </c>
      <c r="AY12">
        <v>8.8948599999999995</v>
      </c>
      <c r="AZ12">
        <v>8.9093599999999995</v>
      </c>
      <c r="BA12">
        <v>9.0261600000000008</v>
      </c>
      <c r="BB12">
        <v>9.0779300000000003</v>
      </c>
      <c r="BC12">
        <v>8.8725799999999992</v>
      </c>
      <c r="BD12">
        <v>8.8947699999999994</v>
      </c>
      <c r="BE12">
        <v>9.0282599999999995</v>
      </c>
      <c r="BF12">
        <v>8.9674700000000005</v>
      </c>
      <c r="BG12">
        <v>8.8985900000000004</v>
      </c>
      <c r="BH12">
        <v>9.0318900000000006</v>
      </c>
      <c r="BI12">
        <v>8.9264899999999994</v>
      </c>
      <c r="BJ12">
        <v>9.0879300000000001</v>
      </c>
      <c r="BK12">
        <v>8.8850800000000003</v>
      </c>
      <c r="BL12">
        <v>8.9079999999999995</v>
      </c>
      <c r="BM12">
        <v>8.9539100000000005</v>
      </c>
      <c r="BN12">
        <v>8.9340299999999999</v>
      </c>
      <c r="BO12">
        <v>8.9557300000000009</v>
      </c>
    </row>
    <row r="13" spans="1:67" x14ac:dyDescent="0.25">
      <c r="A13" t="s">
        <v>9</v>
      </c>
      <c r="B13">
        <v>11.491</v>
      </c>
      <c r="C13">
        <v>11.3773</v>
      </c>
      <c r="D13">
        <v>11.405200000000001</v>
      </c>
      <c r="E13">
        <v>11.3348</v>
      </c>
      <c r="F13">
        <v>11.366099999999999</v>
      </c>
      <c r="G13">
        <v>11.4323</v>
      </c>
      <c r="H13">
        <v>11.362500000000001</v>
      </c>
      <c r="I13">
        <v>11.404</v>
      </c>
      <c r="J13">
        <v>11.4496</v>
      </c>
      <c r="K13">
        <v>11.3553</v>
      </c>
      <c r="L13">
        <v>11.4621</v>
      </c>
      <c r="M13">
        <v>11.367100000000001</v>
      </c>
      <c r="N13">
        <v>11.400700000000001</v>
      </c>
      <c r="O13">
        <v>11.3453</v>
      </c>
      <c r="P13">
        <v>11.388999999999999</v>
      </c>
      <c r="Q13">
        <v>11.4175</v>
      </c>
      <c r="R13">
        <v>11.437900000000001</v>
      </c>
      <c r="S13">
        <v>11.393599999999999</v>
      </c>
      <c r="T13">
        <v>11.454499999999999</v>
      </c>
      <c r="U13">
        <v>11.41</v>
      </c>
      <c r="V13">
        <f t="shared" si="0"/>
        <v>11.40279</v>
      </c>
      <c r="W13">
        <f t="shared" si="1"/>
        <v>3.7042376529912652E-3</v>
      </c>
      <c r="Y13">
        <v>11.601000000000001</v>
      </c>
      <c r="Z13">
        <v>11.891299999999999</v>
      </c>
      <c r="AA13">
        <v>11.6355</v>
      </c>
      <c r="AB13">
        <v>11.595599999999999</v>
      </c>
      <c r="AC13">
        <v>11.8134</v>
      </c>
      <c r="AD13">
        <v>11.598599999999999</v>
      </c>
      <c r="AE13">
        <v>11.5937</v>
      </c>
      <c r="AF13">
        <v>11.739000000000001</v>
      </c>
      <c r="AG13">
        <v>11.771699999999999</v>
      </c>
      <c r="AH13">
        <v>11.6792</v>
      </c>
      <c r="AI13">
        <v>11.6869</v>
      </c>
      <c r="AJ13">
        <v>11.834</v>
      </c>
      <c r="AK13">
        <v>11.635199999999999</v>
      </c>
      <c r="AL13">
        <v>11.472099999999999</v>
      </c>
      <c r="AM13">
        <v>11.554399999999999</v>
      </c>
      <c r="AN13">
        <v>11.5351</v>
      </c>
      <c r="AO13">
        <v>12.004899999999999</v>
      </c>
      <c r="AP13">
        <v>11.403600000000001</v>
      </c>
      <c r="AQ13">
        <v>11.537599999999999</v>
      </c>
      <c r="AR13">
        <v>11.783899999999999</v>
      </c>
      <c r="AS13">
        <f t="shared" si="2"/>
        <v>11.668334999999999</v>
      </c>
      <c r="AT13">
        <f t="shared" si="3"/>
        <v>1.2739384353968462E-2</v>
      </c>
      <c r="AV13">
        <v>11.3108</v>
      </c>
      <c r="AW13">
        <v>11.2378</v>
      </c>
      <c r="AX13">
        <v>11.338800000000001</v>
      </c>
      <c r="AY13">
        <v>11.0756</v>
      </c>
      <c r="AZ13">
        <v>11.308400000000001</v>
      </c>
      <c r="BA13">
        <v>11.3376</v>
      </c>
      <c r="BB13">
        <v>11.1058</v>
      </c>
      <c r="BC13">
        <v>11.257199999999999</v>
      </c>
      <c r="BD13">
        <v>11.383599999999999</v>
      </c>
      <c r="BE13">
        <v>11.204700000000001</v>
      </c>
      <c r="BF13">
        <v>11.358000000000001</v>
      </c>
      <c r="BG13">
        <v>11.1168</v>
      </c>
      <c r="BH13">
        <v>11.133599999999999</v>
      </c>
      <c r="BI13">
        <v>11.105399999999999</v>
      </c>
      <c r="BJ13">
        <v>11.168200000000001</v>
      </c>
      <c r="BK13">
        <v>11.2035</v>
      </c>
      <c r="BL13">
        <v>11.289199999999999</v>
      </c>
      <c r="BM13">
        <v>11.071999999999999</v>
      </c>
      <c r="BN13">
        <v>11.113899999999999</v>
      </c>
      <c r="BO13">
        <v>11.0814</v>
      </c>
    </row>
    <row r="14" spans="1:67" x14ac:dyDescent="0.25">
      <c r="A14" t="s">
        <v>10</v>
      </c>
      <c r="B14">
        <v>7.86158</v>
      </c>
      <c r="C14">
        <v>7.89839</v>
      </c>
      <c r="D14">
        <v>7.8777999999999997</v>
      </c>
      <c r="E14">
        <v>7.3670900000000001</v>
      </c>
      <c r="F14">
        <v>7.8864099999999997</v>
      </c>
      <c r="G14">
        <v>7.6882299999999999</v>
      </c>
      <c r="H14">
        <v>7.5248999999999997</v>
      </c>
      <c r="I14">
        <v>7.4894299999999996</v>
      </c>
      <c r="J14">
        <v>7.9519200000000003</v>
      </c>
      <c r="K14">
        <v>7.86435</v>
      </c>
      <c r="L14">
        <v>7.77902</v>
      </c>
      <c r="M14">
        <v>7.5036199999999997</v>
      </c>
      <c r="N14">
        <v>7.81013</v>
      </c>
      <c r="O14">
        <v>7.3531500000000003</v>
      </c>
      <c r="P14">
        <v>8.0209299999999999</v>
      </c>
      <c r="Q14">
        <v>7.5106999999999999</v>
      </c>
      <c r="R14">
        <v>7.72234</v>
      </c>
      <c r="S14">
        <v>7.7160399999999996</v>
      </c>
      <c r="T14">
        <v>7.9268900000000002</v>
      </c>
      <c r="U14">
        <v>7.7930900000000003</v>
      </c>
      <c r="V14">
        <f t="shared" si="0"/>
        <v>7.7273004999999984</v>
      </c>
      <c r="W14">
        <f t="shared" si="1"/>
        <v>2.605770469971784E-2</v>
      </c>
      <c r="Y14">
        <v>8.7869799999999998</v>
      </c>
      <c r="Z14">
        <v>8.9077400000000004</v>
      </c>
      <c r="AA14">
        <v>9.0266199999999994</v>
      </c>
      <c r="AB14">
        <v>9.0335099999999997</v>
      </c>
      <c r="AC14">
        <v>8.7645800000000005</v>
      </c>
      <c r="AD14">
        <v>8.8265799999999999</v>
      </c>
      <c r="AE14">
        <v>8.8899000000000008</v>
      </c>
      <c r="AF14">
        <v>8.7740299999999998</v>
      </c>
      <c r="AG14">
        <v>8.8510899999999992</v>
      </c>
      <c r="AH14">
        <v>8.9591600000000007</v>
      </c>
      <c r="AI14">
        <v>9.1439199999999996</v>
      </c>
      <c r="AJ14">
        <v>8.9148599999999991</v>
      </c>
      <c r="AK14">
        <v>8.8680800000000009</v>
      </c>
      <c r="AL14">
        <v>8.8957099999999993</v>
      </c>
      <c r="AM14">
        <v>8.8374199999999998</v>
      </c>
      <c r="AN14">
        <v>9.3813099999999991</v>
      </c>
      <c r="AO14">
        <v>8.9467800000000004</v>
      </c>
      <c r="AP14">
        <v>9.0329499999999996</v>
      </c>
      <c r="AQ14">
        <v>8.8551800000000007</v>
      </c>
      <c r="AR14">
        <v>8.7438500000000001</v>
      </c>
      <c r="AS14">
        <f t="shared" si="2"/>
        <v>8.9220124999999992</v>
      </c>
      <c r="AT14">
        <f t="shared" si="3"/>
        <v>1.6766628622018477E-2</v>
      </c>
      <c r="AV14">
        <v>8.4778000000000002</v>
      </c>
      <c r="AW14">
        <v>8.5212599999999998</v>
      </c>
      <c r="AX14">
        <v>8.3170300000000008</v>
      </c>
      <c r="AY14">
        <v>8.3513300000000008</v>
      </c>
      <c r="AZ14">
        <v>8.5778800000000004</v>
      </c>
      <c r="BA14">
        <v>8.3947099999999999</v>
      </c>
      <c r="BB14">
        <v>8.4038500000000003</v>
      </c>
      <c r="BC14">
        <v>8.4893599999999996</v>
      </c>
      <c r="BD14">
        <v>8.5833999999999993</v>
      </c>
      <c r="BE14">
        <v>8.3733699999999995</v>
      </c>
      <c r="BF14">
        <v>8.3593200000000003</v>
      </c>
      <c r="BG14">
        <v>8.5484100000000005</v>
      </c>
      <c r="BH14">
        <v>8.3942700000000006</v>
      </c>
      <c r="BI14">
        <v>8.5564999999999998</v>
      </c>
      <c r="BJ14">
        <v>8.5788899999999995</v>
      </c>
      <c r="BK14">
        <v>8.5759000000000007</v>
      </c>
      <c r="BL14">
        <v>8.4581400000000002</v>
      </c>
      <c r="BM14">
        <v>8.4904100000000007</v>
      </c>
      <c r="BN14">
        <v>8.4979800000000001</v>
      </c>
      <c r="BO14">
        <v>8.4856200000000008</v>
      </c>
    </row>
    <row r="15" spans="1:67" x14ac:dyDescent="0.25">
      <c r="A15" t="s">
        <v>11</v>
      </c>
      <c r="B15">
        <v>8.1023300000000003</v>
      </c>
      <c r="C15">
        <v>8.10365</v>
      </c>
      <c r="D15">
        <v>8.1598500000000005</v>
      </c>
      <c r="E15">
        <v>8.09755</v>
      </c>
      <c r="F15">
        <v>8.0904199999999999</v>
      </c>
      <c r="G15">
        <v>8.0949899999999992</v>
      </c>
      <c r="H15">
        <v>8.0984800000000003</v>
      </c>
      <c r="I15">
        <v>8.1461100000000002</v>
      </c>
      <c r="J15">
        <v>8.0952400000000004</v>
      </c>
      <c r="K15">
        <v>8.0958699999999997</v>
      </c>
      <c r="L15">
        <v>8.0962200000000006</v>
      </c>
      <c r="M15">
        <v>8.1088000000000005</v>
      </c>
      <c r="N15">
        <v>8.0907199999999992</v>
      </c>
      <c r="O15">
        <v>8.0920199999999998</v>
      </c>
      <c r="P15">
        <v>8.0850399999999993</v>
      </c>
      <c r="Q15">
        <v>8.1493699999999993</v>
      </c>
      <c r="R15">
        <v>8.0975300000000008</v>
      </c>
      <c r="S15">
        <v>8.1289300000000004</v>
      </c>
      <c r="T15">
        <v>8.0978899999999996</v>
      </c>
      <c r="U15">
        <v>8.0980899999999991</v>
      </c>
      <c r="V15">
        <f t="shared" si="0"/>
        <v>8.1064550000000022</v>
      </c>
      <c r="W15">
        <f t="shared" si="1"/>
        <v>2.6566715981547117E-3</v>
      </c>
      <c r="Y15">
        <v>9.2184799999999996</v>
      </c>
      <c r="Z15">
        <v>9.2512699999999999</v>
      </c>
      <c r="AA15">
        <v>9.3598499999999998</v>
      </c>
      <c r="AB15">
        <v>9.35764</v>
      </c>
      <c r="AC15">
        <v>9.3829600000000006</v>
      </c>
      <c r="AD15">
        <v>9.4548199999999998</v>
      </c>
      <c r="AE15">
        <v>9.2995300000000007</v>
      </c>
      <c r="AF15">
        <v>9.4584399999999995</v>
      </c>
      <c r="AG15">
        <v>9.2187099999999997</v>
      </c>
      <c r="AH15">
        <v>9.1923399999999997</v>
      </c>
      <c r="AI15">
        <v>9.1551600000000004</v>
      </c>
      <c r="AJ15">
        <v>9.3213500000000007</v>
      </c>
      <c r="AK15">
        <v>9.2037200000000006</v>
      </c>
      <c r="AL15">
        <v>9.3742300000000007</v>
      </c>
      <c r="AM15">
        <v>9.2870699999999999</v>
      </c>
      <c r="AN15">
        <v>9.3844899999999996</v>
      </c>
      <c r="AO15">
        <v>9.3075100000000006</v>
      </c>
      <c r="AP15">
        <v>9.3196600000000007</v>
      </c>
      <c r="AQ15">
        <v>9.3179499999999997</v>
      </c>
      <c r="AR15">
        <v>9.2057000000000002</v>
      </c>
      <c r="AS15">
        <f t="shared" si="2"/>
        <v>9.3035440000000005</v>
      </c>
      <c r="AT15">
        <f t="shared" si="3"/>
        <v>9.3250280743561401E-3</v>
      </c>
      <c r="AV15">
        <v>8.9413800000000005</v>
      </c>
      <c r="AW15">
        <v>9.0065200000000001</v>
      </c>
      <c r="AX15">
        <v>8.8086400000000005</v>
      </c>
      <c r="AY15">
        <v>8.9298800000000007</v>
      </c>
      <c r="AZ15">
        <v>9.0099</v>
      </c>
      <c r="BA15">
        <v>8.8861299999999996</v>
      </c>
      <c r="BB15">
        <v>8.9866200000000003</v>
      </c>
      <c r="BC15">
        <v>9.1774900000000006</v>
      </c>
      <c r="BD15">
        <v>8.9114299999999993</v>
      </c>
      <c r="BE15">
        <v>8.9032999999999998</v>
      </c>
      <c r="BF15">
        <v>8.8397699999999997</v>
      </c>
      <c r="BG15">
        <v>8.9134200000000003</v>
      </c>
      <c r="BH15">
        <v>8.8664699999999996</v>
      </c>
      <c r="BI15">
        <v>8.8248700000000007</v>
      </c>
      <c r="BJ15">
        <v>8.9317299999999999</v>
      </c>
      <c r="BK15">
        <v>9.0468600000000006</v>
      </c>
      <c r="BL15">
        <v>8.9484600000000007</v>
      </c>
      <c r="BM15">
        <v>8.8251899999999992</v>
      </c>
      <c r="BN15">
        <v>8.9352400000000003</v>
      </c>
      <c r="BO15">
        <v>9.0274400000000004</v>
      </c>
    </row>
    <row r="16" spans="1:67" x14ac:dyDescent="0.25">
      <c r="A16" t="s">
        <v>12</v>
      </c>
      <c r="B16">
        <v>23.4773</v>
      </c>
      <c r="C16">
        <v>23.715800000000002</v>
      </c>
      <c r="D16">
        <v>23.568300000000001</v>
      </c>
      <c r="E16">
        <v>23.5062</v>
      </c>
      <c r="F16">
        <v>23.6402</v>
      </c>
      <c r="G16">
        <v>23.667400000000001</v>
      </c>
      <c r="H16">
        <v>23.523199999999999</v>
      </c>
      <c r="I16">
        <v>23.714400000000001</v>
      </c>
      <c r="J16">
        <v>23.677800000000001</v>
      </c>
      <c r="K16">
        <v>23.480599999999999</v>
      </c>
      <c r="L16">
        <v>23.582599999999999</v>
      </c>
      <c r="M16">
        <v>23.566099999999999</v>
      </c>
      <c r="N16">
        <v>23.491099999999999</v>
      </c>
      <c r="O16">
        <v>23.592199999999998</v>
      </c>
      <c r="P16">
        <v>23.574200000000001</v>
      </c>
      <c r="Q16">
        <v>23.482199999999999</v>
      </c>
      <c r="R16">
        <v>23.6797</v>
      </c>
      <c r="S16">
        <v>23.652699999999999</v>
      </c>
      <c r="T16">
        <v>23.504799999999999</v>
      </c>
      <c r="U16">
        <v>23.578399999999998</v>
      </c>
      <c r="V16">
        <f t="shared" si="0"/>
        <v>23.583760000000002</v>
      </c>
      <c r="W16">
        <f t="shared" si="1"/>
        <v>3.4395444119004184E-3</v>
      </c>
      <c r="Y16">
        <v>25.237300000000001</v>
      </c>
      <c r="Z16">
        <v>25.420500000000001</v>
      </c>
      <c r="AA16">
        <v>25.299900000000001</v>
      </c>
      <c r="AB16">
        <v>25.230799999999999</v>
      </c>
      <c r="AC16">
        <v>26.020800000000001</v>
      </c>
      <c r="AD16">
        <v>25.4467</v>
      </c>
      <c r="AE16">
        <v>24.996700000000001</v>
      </c>
      <c r="AF16">
        <v>25.193200000000001</v>
      </c>
      <c r="AG16">
        <v>25.221499999999999</v>
      </c>
      <c r="AH16">
        <v>25.351299999999998</v>
      </c>
      <c r="AI16">
        <v>25.204899999999999</v>
      </c>
      <c r="AJ16">
        <v>25.154</v>
      </c>
      <c r="AK16">
        <v>25.553999999999998</v>
      </c>
      <c r="AL16">
        <v>25.235600000000002</v>
      </c>
      <c r="AM16">
        <v>25.001000000000001</v>
      </c>
      <c r="AN16">
        <v>25.519300000000001</v>
      </c>
      <c r="AO16">
        <v>25.067399999999999</v>
      </c>
      <c r="AP16">
        <v>25.4955</v>
      </c>
      <c r="AQ16">
        <v>25.655000000000001</v>
      </c>
      <c r="AR16">
        <v>25.304099999999998</v>
      </c>
      <c r="AS16">
        <f t="shared" si="2"/>
        <v>25.330475</v>
      </c>
      <c r="AT16">
        <f t="shared" si="3"/>
        <v>9.5541214475810109E-3</v>
      </c>
      <c r="AV16">
        <v>24.502800000000001</v>
      </c>
      <c r="AW16">
        <v>24.671199999999999</v>
      </c>
      <c r="AX16">
        <v>24.1906</v>
      </c>
      <c r="AY16">
        <v>24.469799999999999</v>
      </c>
      <c r="AZ16">
        <v>24.756799999999998</v>
      </c>
      <c r="BA16">
        <v>24.222899999999999</v>
      </c>
      <c r="BB16">
        <v>24.3415</v>
      </c>
      <c r="BC16">
        <v>24.626200000000001</v>
      </c>
      <c r="BD16">
        <v>24.1814</v>
      </c>
      <c r="BE16">
        <v>24.259599999999999</v>
      </c>
      <c r="BF16">
        <v>24.225899999999999</v>
      </c>
      <c r="BG16">
        <v>24.079799999999999</v>
      </c>
      <c r="BH16">
        <v>24.322700000000001</v>
      </c>
      <c r="BI16">
        <v>24.1707</v>
      </c>
      <c r="BJ16">
        <v>24.1264</v>
      </c>
      <c r="BK16">
        <v>24.3203</v>
      </c>
      <c r="BL16">
        <v>24.412800000000001</v>
      </c>
      <c r="BM16">
        <v>24.206900000000001</v>
      </c>
      <c r="BN16">
        <v>24.299700000000001</v>
      </c>
      <c r="BO16">
        <v>24.268999999999998</v>
      </c>
    </row>
    <row r="17" spans="1:67" x14ac:dyDescent="0.25">
      <c r="A17" t="s">
        <v>13</v>
      </c>
      <c r="B17">
        <v>34.037500000000001</v>
      </c>
      <c r="C17">
        <v>33.912100000000002</v>
      </c>
      <c r="D17">
        <v>33.892800000000001</v>
      </c>
      <c r="E17">
        <v>34.007300000000001</v>
      </c>
      <c r="F17">
        <v>33.878999999999998</v>
      </c>
      <c r="G17">
        <v>33.920400000000001</v>
      </c>
      <c r="H17">
        <v>33.875</v>
      </c>
      <c r="I17">
        <v>34.088900000000002</v>
      </c>
      <c r="J17">
        <v>33.879800000000003</v>
      </c>
      <c r="K17">
        <v>33.941400000000002</v>
      </c>
      <c r="L17">
        <v>33.8765</v>
      </c>
      <c r="M17">
        <v>33.881500000000003</v>
      </c>
      <c r="N17">
        <v>33.870899999999999</v>
      </c>
      <c r="O17">
        <v>34.1511</v>
      </c>
      <c r="P17">
        <v>33.875900000000001</v>
      </c>
      <c r="Q17">
        <v>33.894100000000002</v>
      </c>
      <c r="R17">
        <v>33.8855</v>
      </c>
      <c r="S17">
        <v>34.064300000000003</v>
      </c>
      <c r="T17">
        <v>33.876600000000003</v>
      </c>
      <c r="U17">
        <v>33.882599999999996</v>
      </c>
      <c r="V17">
        <f t="shared" si="0"/>
        <v>33.934660000000001</v>
      </c>
      <c r="W17">
        <f t="shared" si="1"/>
        <v>2.5236015876470338E-3</v>
      </c>
      <c r="Y17">
        <v>35.7834</v>
      </c>
      <c r="Z17">
        <v>35.799900000000001</v>
      </c>
      <c r="AA17">
        <v>35.472999999999999</v>
      </c>
      <c r="AB17">
        <v>36.815300000000001</v>
      </c>
      <c r="AC17">
        <v>35.861699999999999</v>
      </c>
      <c r="AD17">
        <v>35.758000000000003</v>
      </c>
      <c r="AE17">
        <v>36.461100000000002</v>
      </c>
      <c r="AF17">
        <v>36.466799999999999</v>
      </c>
      <c r="AG17">
        <v>35.574399999999997</v>
      </c>
      <c r="AH17">
        <v>35.971800000000002</v>
      </c>
      <c r="AI17">
        <v>35.680999999999997</v>
      </c>
      <c r="AJ17">
        <v>35.843400000000003</v>
      </c>
      <c r="AK17">
        <v>35.294600000000003</v>
      </c>
      <c r="AL17">
        <v>35.732199999999999</v>
      </c>
      <c r="AM17">
        <v>35.689700000000002</v>
      </c>
      <c r="AN17">
        <v>36.052100000000003</v>
      </c>
      <c r="AO17">
        <v>35.999499999999998</v>
      </c>
      <c r="AP17">
        <v>35.916200000000003</v>
      </c>
      <c r="AQ17">
        <v>35.660800000000002</v>
      </c>
      <c r="AR17">
        <v>37.143300000000004</v>
      </c>
      <c r="AS17">
        <f t="shared" si="2"/>
        <v>35.948909999999998</v>
      </c>
      <c r="AT17" s="4">
        <f t="shared" si="3"/>
        <v>1.258855090020632E-2</v>
      </c>
      <c r="AV17">
        <v>34.165900000000001</v>
      </c>
      <c r="AW17">
        <v>34.433500000000002</v>
      </c>
      <c r="AX17">
        <v>34.339700000000001</v>
      </c>
      <c r="AY17">
        <v>34.913600000000002</v>
      </c>
      <c r="AZ17">
        <v>34.316499999999998</v>
      </c>
      <c r="BA17">
        <v>34.888800000000003</v>
      </c>
      <c r="BB17">
        <v>34.089399999999998</v>
      </c>
      <c r="BC17">
        <v>34.435400000000001</v>
      </c>
      <c r="BD17">
        <v>34.5413</v>
      </c>
      <c r="BE17">
        <v>34.892699999999998</v>
      </c>
      <c r="BF17">
        <v>34.407899999999998</v>
      </c>
      <c r="BG17">
        <v>34.653300000000002</v>
      </c>
      <c r="BH17">
        <v>34.423299999999998</v>
      </c>
      <c r="BI17">
        <v>34.2089</v>
      </c>
      <c r="BJ17">
        <v>34.368899999999996</v>
      </c>
      <c r="BK17">
        <v>34.9512</v>
      </c>
      <c r="BL17">
        <v>34.884</v>
      </c>
      <c r="BM17">
        <v>34.346899999999998</v>
      </c>
      <c r="BN17">
        <v>34.423200000000001</v>
      </c>
      <c r="BO17">
        <v>34.5154</v>
      </c>
    </row>
    <row r="18" spans="1:67" x14ac:dyDescent="0.25">
      <c r="A18" t="s">
        <v>14</v>
      </c>
      <c r="B18">
        <v>3.2356199999999999</v>
      </c>
      <c r="C18">
        <v>3.2279499999999999</v>
      </c>
      <c r="D18">
        <v>3.2402099999999998</v>
      </c>
      <c r="E18">
        <v>3.2160899999999999</v>
      </c>
      <c r="F18">
        <v>3.2109200000000002</v>
      </c>
      <c r="G18">
        <v>3.2252000000000001</v>
      </c>
      <c r="H18">
        <v>3.2210299999999998</v>
      </c>
      <c r="I18">
        <v>3.2225700000000002</v>
      </c>
      <c r="J18">
        <v>3.2358600000000002</v>
      </c>
      <c r="K18">
        <v>3.2128199999999998</v>
      </c>
      <c r="L18">
        <v>3.2290700000000001</v>
      </c>
      <c r="M18">
        <v>3.2153900000000002</v>
      </c>
      <c r="N18">
        <v>3.2252900000000002</v>
      </c>
      <c r="O18">
        <v>3.21272</v>
      </c>
      <c r="P18">
        <v>3.2104200000000001</v>
      </c>
      <c r="Q18">
        <v>3.22749</v>
      </c>
      <c r="R18">
        <v>3.25257</v>
      </c>
      <c r="S18">
        <v>3.2166199999999998</v>
      </c>
      <c r="T18">
        <v>3.2174700000000001</v>
      </c>
      <c r="U18">
        <v>3.2113900000000002</v>
      </c>
      <c r="V18">
        <f t="shared" si="0"/>
        <v>3.2233349999999996</v>
      </c>
      <c r="W18">
        <f t="shared" si="1"/>
        <v>3.4968220640562851E-3</v>
      </c>
      <c r="Y18">
        <v>2.9929299999999999</v>
      </c>
      <c r="Z18">
        <v>2.9510299999999998</v>
      </c>
      <c r="AA18">
        <v>2.9434399999999998</v>
      </c>
      <c r="AB18">
        <v>2.9676</v>
      </c>
      <c r="AC18">
        <v>3.0116499999999999</v>
      </c>
      <c r="AD18">
        <v>2.9737800000000001</v>
      </c>
      <c r="AE18">
        <v>2.9628299999999999</v>
      </c>
      <c r="AF18">
        <v>2.9710000000000001</v>
      </c>
      <c r="AG18">
        <v>2.9409800000000001</v>
      </c>
      <c r="AH18">
        <v>2.9155899999999999</v>
      </c>
      <c r="AI18">
        <v>2.93859</v>
      </c>
      <c r="AJ18">
        <v>2.9650699999999999</v>
      </c>
      <c r="AK18">
        <v>2.9258099999999998</v>
      </c>
      <c r="AL18">
        <v>3.0028000000000001</v>
      </c>
      <c r="AM18">
        <v>2.9410099999999999</v>
      </c>
      <c r="AN18">
        <v>3.0141200000000001</v>
      </c>
      <c r="AO18">
        <v>2.9751699999999999</v>
      </c>
      <c r="AP18">
        <v>3.0607600000000001</v>
      </c>
      <c r="AQ18">
        <v>2.92693</v>
      </c>
      <c r="AR18">
        <v>2.9465599999999998</v>
      </c>
      <c r="AS18">
        <f t="shared" si="2"/>
        <v>2.9663824999999995</v>
      </c>
      <c r="AT18" s="4">
        <f t="shared" si="3"/>
        <v>1.2089129338538692E-2</v>
      </c>
      <c r="AV18">
        <v>2.8584000000000001</v>
      </c>
      <c r="AW18">
        <v>2.8212600000000001</v>
      </c>
      <c r="AX18">
        <v>2.8278599999999998</v>
      </c>
      <c r="AY18">
        <v>2.8528199999999999</v>
      </c>
      <c r="AZ18">
        <v>2.84666</v>
      </c>
      <c r="BA18">
        <v>2.8233100000000002</v>
      </c>
      <c r="BB18">
        <v>2.8735400000000002</v>
      </c>
      <c r="BC18">
        <v>2.8452199999999999</v>
      </c>
      <c r="BD18">
        <v>2.9018999999999999</v>
      </c>
      <c r="BE18">
        <v>2.82552</v>
      </c>
      <c r="BF18">
        <v>2.8430900000000001</v>
      </c>
      <c r="BG18">
        <v>2.8932699999999998</v>
      </c>
      <c r="BH18">
        <v>2.8315100000000002</v>
      </c>
      <c r="BI18">
        <v>2.8307000000000002</v>
      </c>
      <c r="BJ18">
        <v>2.8625500000000001</v>
      </c>
      <c r="BK18">
        <v>2.8242799999999999</v>
      </c>
      <c r="BL18">
        <v>2.89358</v>
      </c>
      <c r="BM18">
        <v>2.8187799999999998</v>
      </c>
      <c r="BN18">
        <v>2.8197100000000002</v>
      </c>
      <c r="BO18">
        <v>2.8735200000000001</v>
      </c>
    </row>
    <row r="19" spans="1:67" x14ac:dyDescent="0.25">
      <c r="A19" t="s">
        <v>15</v>
      </c>
      <c r="B19">
        <v>13.5268</v>
      </c>
      <c r="C19">
        <v>13.6386</v>
      </c>
      <c r="D19">
        <v>13.529</v>
      </c>
      <c r="E19">
        <v>13.5535</v>
      </c>
      <c r="F19">
        <v>13.5273</v>
      </c>
      <c r="G19">
        <v>13.533099999999999</v>
      </c>
      <c r="H19">
        <v>13.564299999999999</v>
      </c>
      <c r="I19">
        <v>13.561199999999999</v>
      </c>
      <c r="J19">
        <v>13.5374</v>
      </c>
      <c r="K19">
        <v>13.528700000000001</v>
      </c>
      <c r="L19">
        <v>13.533099999999999</v>
      </c>
      <c r="M19">
        <v>13.6168</v>
      </c>
      <c r="N19">
        <v>13.588800000000001</v>
      </c>
      <c r="O19">
        <v>14.1363</v>
      </c>
      <c r="P19">
        <v>13.6455</v>
      </c>
      <c r="Q19">
        <v>13.5303</v>
      </c>
      <c r="R19">
        <v>13.5441</v>
      </c>
      <c r="S19">
        <v>13.5304</v>
      </c>
      <c r="T19">
        <v>13.5298</v>
      </c>
      <c r="U19">
        <v>13.611700000000001</v>
      </c>
      <c r="V19">
        <f t="shared" si="0"/>
        <v>13.588335000000001</v>
      </c>
      <c r="W19">
        <f t="shared" si="1"/>
        <v>9.9215197063375633E-3</v>
      </c>
      <c r="Y19">
        <v>13.9991</v>
      </c>
      <c r="Z19">
        <v>14.506</v>
      </c>
      <c r="AA19">
        <v>14.397600000000001</v>
      </c>
      <c r="AB19">
        <v>14.356199999999999</v>
      </c>
      <c r="AC19">
        <v>14.393599999999999</v>
      </c>
      <c r="AD19">
        <v>14.089</v>
      </c>
      <c r="AE19">
        <v>14.3081</v>
      </c>
      <c r="AF19">
        <v>14.1531</v>
      </c>
      <c r="AG19">
        <v>14.2927</v>
      </c>
      <c r="AH19">
        <v>14.460900000000001</v>
      </c>
      <c r="AI19">
        <v>14.3217</v>
      </c>
      <c r="AJ19">
        <v>14.218400000000001</v>
      </c>
      <c r="AK19">
        <v>14.809900000000001</v>
      </c>
      <c r="AL19">
        <v>14.260300000000001</v>
      </c>
      <c r="AM19">
        <v>14.471399999999999</v>
      </c>
      <c r="AN19">
        <v>14.2668</v>
      </c>
      <c r="AO19">
        <v>14.809799999999999</v>
      </c>
      <c r="AP19">
        <v>14.388999999999999</v>
      </c>
      <c r="AQ19">
        <v>14.2552</v>
      </c>
      <c r="AR19">
        <v>14.1256</v>
      </c>
      <c r="AS19">
        <f t="shared" si="2"/>
        <v>14.344219999999998</v>
      </c>
      <c r="AT19" s="4">
        <f t="shared" si="3"/>
        <v>1.4366183256839781E-2</v>
      </c>
      <c r="AV19">
        <v>14.166399999999999</v>
      </c>
      <c r="AW19">
        <v>13.5177</v>
      </c>
      <c r="AX19">
        <v>13.851900000000001</v>
      </c>
      <c r="AY19">
        <v>14.1265</v>
      </c>
      <c r="AZ19">
        <v>13.8003</v>
      </c>
      <c r="BA19">
        <v>13.5267</v>
      </c>
      <c r="BB19">
        <v>14.2561</v>
      </c>
      <c r="BC19">
        <v>13.799200000000001</v>
      </c>
      <c r="BD19">
        <v>13.5985</v>
      </c>
      <c r="BE19">
        <v>13.4998</v>
      </c>
      <c r="BF19">
        <v>13.760400000000001</v>
      </c>
      <c r="BG19">
        <v>14.192500000000001</v>
      </c>
      <c r="BH19">
        <v>13.851900000000001</v>
      </c>
      <c r="BI19">
        <v>13.5931</v>
      </c>
      <c r="BJ19">
        <v>13.5406</v>
      </c>
      <c r="BK19">
        <v>13.7021</v>
      </c>
      <c r="BL19">
        <v>14.165699999999999</v>
      </c>
      <c r="BM19">
        <v>13.7676</v>
      </c>
      <c r="BN19">
        <v>13.802300000000001</v>
      </c>
      <c r="BO19">
        <v>13.5543</v>
      </c>
    </row>
    <row r="20" spans="1:67" x14ac:dyDescent="0.25">
      <c r="A20" t="s">
        <v>16</v>
      </c>
      <c r="B20">
        <v>2.2936700000000001</v>
      </c>
      <c r="C20">
        <v>2.2931499999999998</v>
      </c>
      <c r="D20">
        <v>2.3149199999999999</v>
      </c>
      <c r="E20">
        <v>2.2959900000000002</v>
      </c>
      <c r="F20">
        <v>2.2978200000000002</v>
      </c>
      <c r="G20">
        <v>2.2937599999999998</v>
      </c>
      <c r="H20">
        <v>2.2996599999999998</v>
      </c>
      <c r="I20">
        <v>2.3058900000000002</v>
      </c>
      <c r="J20">
        <v>2.2928899999999999</v>
      </c>
      <c r="K20">
        <v>2.2937099999999999</v>
      </c>
      <c r="L20">
        <v>2.298</v>
      </c>
      <c r="M20">
        <v>2.2947099999999998</v>
      </c>
      <c r="N20">
        <v>2.2959399999999999</v>
      </c>
      <c r="O20">
        <v>2.2957999999999998</v>
      </c>
      <c r="P20">
        <v>2.29583</v>
      </c>
      <c r="Q20">
        <v>2.3042500000000001</v>
      </c>
      <c r="R20">
        <v>2.2951199999999998</v>
      </c>
      <c r="S20">
        <v>2.2943899999999999</v>
      </c>
      <c r="T20">
        <v>2.2933599999999998</v>
      </c>
      <c r="U20">
        <v>2.2956400000000001</v>
      </c>
      <c r="V20">
        <f t="shared" si="0"/>
        <v>2.2972250000000001</v>
      </c>
      <c r="W20">
        <f t="shared" si="1"/>
        <v>2.3637446527045038E-3</v>
      </c>
      <c r="Y20">
        <v>2.9940899999999999</v>
      </c>
      <c r="Z20">
        <v>2.9546299999999999</v>
      </c>
      <c r="AA20">
        <v>2.9353199999999999</v>
      </c>
      <c r="AB20">
        <v>2.9480400000000002</v>
      </c>
      <c r="AC20">
        <v>2.9779</v>
      </c>
      <c r="AD20">
        <v>2.9470900000000002</v>
      </c>
      <c r="AE20">
        <v>3.0336099999999999</v>
      </c>
      <c r="AF20">
        <v>2.9386800000000002</v>
      </c>
      <c r="AG20">
        <v>3.3029799999999998</v>
      </c>
      <c r="AH20">
        <v>3.12771</v>
      </c>
      <c r="AI20">
        <v>2.9353500000000001</v>
      </c>
      <c r="AJ20">
        <v>2.9876999999999998</v>
      </c>
      <c r="AK20">
        <v>2.95702</v>
      </c>
      <c r="AL20">
        <v>3.0670700000000002</v>
      </c>
      <c r="AM20">
        <v>2.9279799999999998</v>
      </c>
      <c r="AN20">
        <v>2.9126799999999999</v>
      </c>
      <c r="AO20">
        <v>2.9831300000000001</v>
      </c>
      <c r="AP20">
        <v>2.9391600000000002</v>
      </c>
      <c r="AQ20">
        <v>3.3621099999999999</v>
      </c>
      <c r="AR20">
        <v>2.9063400000000001</v>
      </c>
      <c r="AS20">
        <f t="shared" si="2"/>
        <v>3.0069295</v>
      </c>
      <c r="AT20">
        <f t="shared" si="3"/>
        <v>4.120467733237488E-2</v>
      </c>
      <c r="AV20">
        <v>2.8498800000000002</v>
      </c>
      <c r="AW20">
        <v>2.8115899999999998</v>
      </c>
      <c r="AX20">
        <v>2.8022</v>
      </c>
      <c r="AY20">
        <v>3.0103300000000002</v>
      </c>
      <c r="AZ20">
        <v>2.8010000000000002</v>
      </c>
      <c r="BA20">
        <v>2.8316699999999999</v>
      </c>
      <c r="BB20">
        <v>2.8713899999999999</v>
      </c>
      <c r="BC20">
        <v>2.8285800000000001</v>
      </c>
      <c r="BD20">
        <v>2.8075700000000001</v>
      </c>
      <c r="BE20">
        <v>2.8036099999999999</v>
      </c>
      <c r="BF20">
        <v>3.1042000000000001</v>
      </c>
      <c r="BG20">
        <v>2.7841300000000002</v>
      </c>
      <c r="BH20">
        <v>2.81027</v>
      </c>
      <c r="BI20">
        <v>2.93011</v>
      </c>
      <c r="BJ20">
        <v>2.8942199999999998</v>
      </c>
      <c r="BK20">
        <v>2.8606699999999998</v>
      </c>
      <c r="BL20">
        <v>2.8784299999999998</v>
      </c>
      <c r="BM20">
        <v>2.8127800000000001</v>
      </c>
      <c r="BN20">
        <v>2.84537</v>
      </c>
      <c r="BO20">
        <v>2.8855900000000001</v>
      </c>
    </row>
    <row r="21" spans="1:67" x14ac:dyDescent="0.25">
      <c r="A21" t="s">
        <v>17</v>
      </c>
      <c r="B21">
        <v>1114030</v>
      </c>
      <c r="C21">
        <v>1094740</v>
      </c>
      <c r="D21">
        <v>1112750</v>
      </c>
      <c r="E21">
        <v>1114030</v>
      </c>
      <c r="F21">
        <v>1113030</v>
      </c>
      <c r="G21">
        <v>1102770</v>
      </c>
      <c r="H21">
        <v>1135140</v>
      </c>
      <c r="I21">
        <v>1137490</v>
      </c>
      <c r="J21">
        <v>1125390</v>
      </c>
      <c r="K21">
        <v>1122640</v>
      </c>
      <c r="L21">
        <v>1085330</v>
      </c>
      <c r="M21">
        <v>1119260</v>
      </c>
      <c r="N21">
        <v>1088800</v>
      </c>
      <c r="O21">
        <v>1118540</v>
      </c>
      <c r="P21">
        <v>1137460</v>
      </c>
      <c r="Q21">
        <v>1118630</v>
      </c>
      <c r="R21">
        <v>1100980</v>
      </c>
      <c r="S21">
        <v>1117210</v>
      </c>
      <c r="T21">
        <v>1139430</v>
      </c>
      <c r="U21">
        <v>1132370</v>
      </c>
      <c r="V21">
        <f t="shared" si="0"/>
        <v>1116501</v>
      </c>
      <c r="W21">
        <f t="shared" si="1"/>
        <v>1.4263433108430335E-2</v>
      </c>
      <c r="Y21">
        <v>1736840</v>
      </c>
      <c r="Z21">
        <v>2354790</v>
      </c>
      <c r="AA21">
        <v>1724490</v>
      </c>
      <c r="AB21">
        <v>1773270</v>
      </c>
      <c r="AC21">
        <v>1764960</v>
      </c>
      <c r="AD21">
        <v>1741190</v>
      </c>
      <c r="AE21">
        <v>1694440</v>
      </c>
      <c r="AF21">
        <v>1674590</v>
      </c>
      <c r="AG21">
        <v>1703070</v>
      </c>
      <c r="AH21">
        <v>1672280</v>
      </c>
      <c r="AI21">
        <v>1641950</v>
      </c>
      <c r="AJ21">
        <v>1754120</v>
      </c>
      <c r="AK21">
        <v>2264900</v>
      </c>
      <c r="AL21">
        <v>1771330</v>
      </c>
      <c r="AM21">
        <v>1701920</v>
      </c>
      <c r="AN21">
        <v>1719670</v>
      </c>
      <c r="AO21">
        <v>1808060</v>
      </c>
      <c r="AP21">
        <v>1724060</v>
      </c>
      <c r="AQ21">
        <v>1713680</v>
      </c>
      <c r="AR21">
        <v>1697830</v>
      </c>
      <c r="AS21">
        <f t="shared" si="2"/>
        <v>1781872</v>
      </c>
      <c r="AT21" s="19">
        <f t="shared" si="3"/>
        <v>0.10401861736412438</v>
      </c>
      <c r="AV21">
        <v>912233</v>
      </c>
      <c r="AW21">
        <v>883638</v>
      </c>
      <c r="AX21">
        <v>872624</v>
      </c>
      <c r="AY21">
        <v>860746</v>
      </c>
      <c r="AZ21">
        <v>892676</v>
      </c>
      <c r="BA21">
        <v>891812</v>
      </c>
      <c r="BB21">
        <v>892692</v>
      </c>
      <c r="BC21">
        <v>871060</v>
      </c>
      <c r="BD21">
        <v>888719</v>
      </c>
      <c r="BE21">
        <v>881071</v>
      </c>
      <c r="BF21">
        <v>886666</v>
      </c>
      <c r="BG21">
        <v>852350</v>
      </c>
      <c r="BH21">
        <v>867306</v>
      </c>
      <c r="BI21">
        <v>888494</v>
      </c>
      <c r="BJ21">
        <v>885228</v>
      </c>
      <c r="BK21">
        <v>850560</v>
      </c>
      <c r="BL21">
        <v>876895</v>
      </c>
      <c r="BM21">
        <v>879607</v>
      </c>
      <c r="BN21">
        <v>848710</v>
      </c>
      <c r="BO21">
        <v>881694</v>
      </c>
    </row>
    <row r="22" spans="1:67" x14ac:dyDescent="0.25">
      <c r="A22" t="s">
        <v>18</v>
      </c>
      <c r="B22">
        <v>1127160</v>
      </c>
      <c r="C22">
        <v>1123760</v>
      </c>
      <c r="D22">
        <v>1105520</v>
      </c>
      <c r="E22">
        <v>1104290</v>
      </c>
      <c r="F22">
        <v>1124570</v>
      </c>
      <c r="G22">
        <v>1112050</v>
      </c>
      <c r="H22">
        <v>1604340</v>
      </c>
      <c r="I22">
        <v>1116320</v>
      </c>
      <c r="J22">
        <v>1091980</v>
      </c>
      <c r="K22">
        <v>1137990</v>
      </c>
      <c r="L22">
        <v>1103080</v>
      </c>
      <c r="M22">
        <v>1084250</v>
      </c>
      <c r="N22">
        <v>1108460</v>
      </c>
      <c r="O22">
        <v>1137070</v>
      </c>
      <c r="P22">
        <v>1104870</v>
      </c>
      <c r="Q22">
        <v>1099350</v>
      </c>
      <c r="R22">
        <v>1224500</v>
      </c>
      <c r="S22">
        <v>1102490</v>
      </c>
      <c r="T22">
        <v>1101820</v>
      </c>
      <c r="U22">
        <v>1127530</v>
      </c>
      <c r="V22">
        <f t="shared" si="0"/>
        <v>1142070</v>
      </c>
      <c r="W22" s="19">
        <f t="shared" si="1"/>
        <v>9.8579332099660549E-2</v>
      </c>
      <c r="Y22">
        <v>1766180</v>
      </c>
      <c r="Z22">
        <v>2249750</v>
      </c>
      <c r="AA22">
        <v>1779920</v>
      </c>
      <c r="AB22">
        <v>1754110</v>
      </c>
      <c r="AC22">
        <v>1715800</v>
      </c>
      <c r="AD22">
        <v>1678600</v>
      </c>
      <c r="AE22">
        <v>1977640</v>
      </c>
      <c r="AF22">
        <v>1718260</v>
      </c>
      <c r="AG22">
        <v>1658440</v>
      </c>
      <c r="AH22">
        <v>1696910</v>
      </c>
      <c r="AI22">
        <v>1639670</v>
      </c>
      <c r="AJ22">
        <v>1681370</v>
      </c>
      <c r="AK22">
        <v>2155420</v>
      </c>
      <c r="AL22">
        <v>1733320</v>
      </c>
      <c r="AM22">
        <v>1669970</v>
      </c>
      <c r="AN22">
        <v>1732760</v>
      </c>
      <c r="AO22">
        <v>1736920</v>
      </c>
      <c r="AP22">
        <v>1673820</v>
      </c>
      <c r="AQ22">
        <v>1712960</v>
      </c>
      <c r="AR22">
        <v>1751270</v>
      </c>
      <c r="AS22">
        <f t="shared" si="2"/>
        <v>1774154.5</v>
      </c>
      <c r="AT22" s="19">
        <f t="shared" si="3"/>
        <v>9.1903627153846354E-2</v>
      </c>
      <c r="AV22">
        <v>878543</v>
      </c>
      <c r="AW22">
        <v>898632</v>
      </c>
      <c r="AX22">
        <v>878857</v>
      </c>
      <c r="AY22">
        <v>852007</v>
      </c>
      <c r="AZ22">
        <v>894820</v>
      </c>
      <c r="BA22">
        <v>871375</v>
      </c>
      <c r="BB22">
        <v>879552</v>
      </c>
      <c r="BC22">
        <v>870575</v>
      </c>
      <c r="BD22">
        <v>888762</v>
      </c>
      <c r="BE22">
        <v>897445</v>
      </c>
      <c r="BF22">
        <v>884711</v>
      </c>
      <c r="BG22">
        <v>895011</v>
      </c>
      <c r="BH22">
        <v>903718</v>
      </c>
      <c r="BI22">
        <v>866542</v>
      </c>
      <c r="BJ22">
        <v>886765</v>
      </c>
      <c r="BK22">
        <v>895105</v>
      </c>
      <c r="BL22">
        <v>877896</v>
      </c>
      <c r="BM22">
        <v>874534</v>
      </c>
      <c r="BN22">
        <v>1100410</v>
      </c>
      <c r="BO22">
        <v>881700</v>
      </c>
    </row>
    <row r="23" spans="1:67" x14ac:dyDescent="0.25">
      <c r="A23" t="s">
        <v>19</v>
      </c>
      <c r="B23">
        <v>7.0932300000000001</v>
      </c>
      <c r="C23">
        <v>7.0094000000000003</v>
      </c>
      <c r="D23">
        <v>7.2793400000000004</v>
      </c>
      <c r="E23">
        <v>6.9126200000000004</v>
      </c>
      <c r="F23">
        <v>7.2395300000000002</v>
      </c>
      <c r="G23">
        <v>7.03207</v>
      </c>
      <c r="H23">
        <v>7.1582100000000004</v>
      </c>
      <c r="I23">
        <v>7.0558699999999996</v>
      </c>
      <c r="J23">
        <v>7.0948500000000001</v>
      </c>
      <c r="K23">
        <v>7.1500899999999996</v>
      </c>
      <c r="L23">
        <v>7.0383300000000002</v>
      </c>
      <c r="M23">
        <v>7.0921399999999997</v>
      </c>
      <c r="N23">
        <v>7.04603</v>
      </c>
      <c r="O23">
        <v>7.0705499999999999</v>
      </c>
      <c r="P23">
        <v>7.1855200000000004</v>
      </c>
      <c r="Q23">
        <v>7.9858099999999999</v>
      </c>
      <c r="R23">
        <v>6.8199500000000004</v>
      </c>
      <c r="S23">
        <v>7.1085000000000003</v>
      </c>
      <c r="T23">
        <v>7.1105999999999998</v>
      </c>
      <c r="U23">
        <v>6.8762699999999999</v>
      </c>
      <c r="V23">
        <f t="shared" si="0"/>
        <v>7.1179455000000003</v>
      </c>
      <c r="W23">
        <f t="shared" si="1"/>
        <v>3.2699821556299635E-2</v>
      </c>
      <c r="Y23">
        <v>6.9211</v>
      </c>
      <c r="Z23">
        <v>6.7159300000000002</v>
      </c>
      <c r="AA23">
        <v>6.8356700000000004</v>
      </c>
      <c r="AB23">
        <v>6.8467799999999999</v>
      </c>
      <c r="AC23">
        <v>6.85276</v>
      </c>
      <c r="AD23">
        <v>6.6860799999999996</v>
      </c>
      <c r="AE23">
        <v>7.0355499999999997</v>
      </c>
      <c r="AF23">
        <v>6.7301200000000003</v>
      </c>
      <c r="AG23">
        <v>7.4789099999999999</v>
      </c>
      <c r="AH23">
        <v>6.7545799999999998</v>
      </c>
      <c r="AI23">
        <v>7.0373999999999999</v>
      </c>
      <c r="AJ23">
        <v>7.7578199999999997</v>
      </c>
      <c r="AK23">
        <v>6.9538000000000002</v>
      </c>
      <c r="AL23">
        <v>6.7685500000000003</v>
      </c>
      <c r="AM23">
        <v>6.6709500000000004</v>
      </c>
      <c r="AN23">
        <v>6.98156</v>
      </c>
      <c r="AO23">
        <v>6.7947499999999996</v>
      </c>
      <c r="AP23">
        <v>7.9176799999999998</v>
      </c>
      <c r="AQ23">
        <v>7.7656099999999997</v>
      </c>
      <c r="AR23">
        <v>7.0617099999999997</v>
      </c>
      <c r="AS23">
        <f t="shared" si="2"/>
        <v>7.0283655000000014</v>
      </c>
      <c r="AT23" s="19">
        <f t="shared" si="3"/>
        <v>5.480897599743631E-2</v>
      </c>
      <c r="AV23">
        <v>6.5692599999999999</v>
      </c>
      <c r="AW23">
        <v>6.4179300000000001</v>
      </c>
      <c r="AX23">
        <v>7.1534800000000001</v>
      </c>
      <c r="AY23">
        <v>6.56813</v>
      </c>
      <c r="AZ23">
        <v>6.7759400000000003</v>
      </c>
      <c r="BA23">
        <v>6.4930500000000002</v>
      </c>
      <c r="BB23">
        <v>6.4549399999999997</v>
      </c>
      <c r="BC23">
        <v>6.6838800000000003</v>
      </c>
      <c r="BD23">
        <v>6.49613</v>
      </c>
      <c r="BE23">
        <v>6.47539</v>
      </c>
      <c r="BF23">
        <v>6.6746999999999996</v>
      </c>
      <c r="BG23">
        <v>6.6413099999999998</v>
      </c>
      <c r="BH23">
        <v>6.4852999999999996</v>
      </c>
      <c r="BI23">
        <v>6.54223</v>
      </c>
      <c r="BJ23">
        <v>6.5923100000000003</v>
      </c>
      <c r="BK23">
        <v>6.8863200000000004</v>
      </c>
      <c r="BL23">
        <v>6.6229800000000001</v>
      </c>
      <c r="BM23">
        <v>6.5500299999999996</v>
      </c>
      <c r="BN23">
        <v>6.9314400000000003</v>
      </c>
      <c r="BO23">
        <v>6.9893000000000001</v>
      </c>
    </row>
    <row r="24" spans="1:67" x14ac:dyDescent="0.25">
      <c r="A24" t="s">
        <v>20</v>
      </c>
      <c r="B24">
        <v>28.972999999999999</v>
      </c>
      <c r="C24">
        <v>27.844200000000001</v>
      </c>
      <c r="D24">
        <v>28.689299999999999</v>
      </c>
      <c r="E24">
        <v>27.832100000000001</v>
      </c>
      <c r="F24">
        <v>29.091899999999999</v>
      </c>
      <c r="G24">
        <v>29.985199999999999</v>
      </c>
      <c r="H24">
        <v>29.560199999999998</v>
      </c>
      <c r="I24">
        <v>28.355899999999998</v>
      </c>
      <c r="J24">
        <v>29.3523</v>
      </c>
      <c r="K24">
        <v>30.003699999999998</v>
      </c>
      <c r="L24">
        <v>29.537199999999999</v>
      </c>
      <c r="M24">
        <v>30.055099999999999</v>
      </c>
      <c r="N24">
        <v>29.0563</v>
      </c>
      <c r="O24">
        <v>28.729099999999999</v>
      </c>
      <c r="P24">
        <v>29.447600000000001</v>
      </c>
      <c r="Q24">
        <v>28.656199999999998</v>
      </c>
      <c r="R24">
        <v>29.529800000000002</v>
      </c>
      <c r="S24">
        <v>27.708200000000001</v>
      </c>
      <c r="T24">
        <v>28.665099999999999</v>
      </c>
      <c r="U24">
        <v>29.619599999999998</v>
      </c>
      <c r="V24">
        <f t="shared" si="0"/>
        <v>29.034600000000005</v>
      </c>
      <c r="W24">
        <f t="shared" si="1"/>
        <v>2.4804651440790644E-2</v>
      </c>
      <c r="Y24">
        <v>36.017800000000001</v>
      </c>
      <c r="Z24">
        <v>36.517000000000003</v>
      </c>
      <c r="AA24">
        <v>35.099699999999999</v>
      </c>
      <c r="AB24">
        <v>36.0974</v>
      </c>
      <c r="AC24">
        <v>34.304299999999998</v>
      </c>
      <c r="AD24">
        <v>37.4343</v>
      </c>
      <c r="AE24">
        <v>35.690300000000001</v>
      </c>
      <c r="AF24">
        <v>36.247</v>
      </c>
      <c r="AG24">
        <v>36.823099999999997</v>
      </c>
      <c r="AH24">
        <v>38.609299999999998</v>
      </c>
      <c r="AI24">
        <v>35.049799999999998</v>
      </c>
      <c r="AJ24">
        <v>36.581000000000003</v>
      </c>
      <c r="AK24">
        <v>37.9833</v>
      </c>
      <c r="AL24">
        <v>35.857100000000003</v>
      </c>
      <c r="AM24">
        <v>38.599899999999998</v>
      </c>
      <c r="AN24">
        <v>35.654299999999999</v>
      </c>
      <c r="AO24">
        <v>36.000399999999999</v>
      </c>
      <c r="AP24">
        <v>38.236699999999999</v>
      </c>
      <c r="AQ24">
        <v>37.224800000000002</v>
      </c>
      <c r="AR24">
        <v>36.087400000000002</v>
      </c>
      <c r="AS24">
        <f t="shared" si="2"/>
        <v>36.505745000000005</v>
      </c>
      <c r="AT24">
        <f t="shared" si="3"/>
        <v>3.2733973740975579E-2</v>
      </c>
      <c r="AV24">
        <v>33.189500000000002</v>
      </c>
      <c r="AW24">
        <v>31.886399999999998</v>
      </c>
      <c r="AX24">
        <v>34.204500000000003</v>
      </c>
      <c r="AY24">
        <v>34.630000000000003</v>
      </c>
      <c r="AZ24">
        <v>32.628500000000003</v>
      </c>
      <c r="BA24">
        <v>34.642000000000003</v>
      </c>
      <c r="BB24">
        <v>32.615299999999998</v>
      </c>
      <c r="BC24">
        <v>33.991999999999997</v>
      </c>
      <c r="BD24">
        <v>33.165599999999998</v>
      </c>
      <c r="BE24">
        <v>32.346699999999998</v>
      </c>
      <c r="BF24">
        <v>32.569400000000002</v>
      </c>
      <c r="BG24">
        <v>33.620399999999997</v>
      </c>
      <c r="BH24">
        <v>32.615900000000003</v>
      </c>
      <c r="BI24">
        <v>33.491300000000003</v>
      </c>
      <c r="BJ24">
        <v>32.787700000000001</v>
      </c>
      <c r="BK24">
        <v>35.081899999999997</v>
      </c>
      <c r="BL24">
        <v>32.928899999999999</v>
      </c>
      <c r="BM24">
        <v>32.543300000000002</v>
      </c>
      <c r="BN24">
        <v>33.834499999999998</v>
      </c>
      <c r="BO24">
        <v>32.781399999999998</v>
      </c>
    </row>
    <row r="25" spans="1:67" x14ac:dyDescent="0.25">
      <c r="A25" t="s">
        <v>21</v>
      </c>
      <c r="B25">
        <v>12.145300000000001</v>
      </c>
      <c r="C25">
        <v>12.0159</v>
      </c>
      <c r="D25">
        <v>12.0951</v>
      </c>
      <c r="E25">
        <v>11.959899999999999</v>
      </c>
      <c r="F25">
        <v>11.977499999999999</v>
      </c>
      <c r="G25">
        <v>12.0093</v>
      </c>
      <c r="H25">
        <v>11.9961</v>
      </c>
      <c r="I25">
        <v>12.0627</v>
      </c>
      <c r="J25">
        <v>11.9551</v>
      </c>
      <c r="K25">
        <v>11.97</v>
      </c>
      <c r="L25">
        <v>11.9808</v>
      </c>
      <c r="M25">
        <v>12.1015</v>
      </c>
      <c r="N25">
        <v>12.08</v>
      </c>
      <c r="O25">
        <v>12.0542</v>
      </c>
      <c r="P25">
        <v>11.994899999999999</v>
      </c>
      <c r="Q25">
        <v>12.054500000000001</v>
      </c>
      <c r="R25">
        <v>11.939399999999999</v>
      </c>
      <c r="S25">
        <v>12.075200000000001</v>
      </c>
      <c r="T25">
        <v>12.047599999999999</v>
      </c>
      <c r="U25">
        <v>12.0189</v>
      </c>
      <c r="V25">
        <f t="shared" si="0"/>
        <v>12.026695</v>
      </c>
      <c r="W25">
        <f t="shared" si="1"/>
        <v>4.6793386928782425E-3</v>
      </c>
      <c r="Y25">
        <v>12.448600000000001</v>
      </c>
      <c r="Z25">
        <v>12.377800000000001</v>
      </c>
      <c r="AA25">
        <v>12.320600000000001</v>
      </c>
      <c r="AB25">
        <v>13.2418</v>
      </c>
      <c r="AC25">
        <v>12.3247</v>
      </c>
      <c r="AD25">
        <v>12.8268</v>
      </c>
      <c r="AE25">
        <v>12.958600000000001</v>
      </c>
      <c r="AF25">
        <v>12.322800000000001</v>
      </c>
      <c r="AG25">
        <v>12.324</v>
      </c>
      <c r="AH25">
        <v>13.2119</v>
      </c>
      <c r="AI25">
        <v>12.323399999999999</v>
      </c>
      <c r="AJ25">
        <v>12.324</v>
      </c>
      <c r="AK25">
        <v>12.6381</v>
      </c>
      <c r="AL25">
        <v>12.3338</v>
      </c>
      <c r="AM25">
        <v>13.439299999999999</v>
      </c>
      <c r="AN25">
        <v>15.822900000000001</v>
      </c>
      <c r="AO25">
        <v>12.329700000000001</v>
      </c>
      <c r="AP25">
        <v>12.3255</v>
      </c>
      <c r="AQ25">
        <v>12.7218</v>
      </c>
      <c r="AR25">
        <v>22.179200000000002</v>
      </c>
      <c r="AS25">
        <f t="shared" si="2"/>
        <v>13.239765000000002</v>
      </c>
      <c r="AT25" s="19">
        <f t="shared" si="3"/>
        <v>0.17013053521285176</v>
      </c>
      <c r="AV25">
        <v>12.1036</v>
      </c>
      <c r="AW25">
        <v>12.139799999999999</v>
      </c>
      <c r="AX25">
        <v>12.0892</v>
      </c>
      <c r="AY25">
        <v>12.0604</v>
      </c>
      <c r="AZ25">
        <v>12.0639</v>
      </c>
      <c r="BA25">
        <v>12.0634</v>
      </c>
      <c r="BB25">
        <v>12.081200000000001</v>
      </c>
      <c r="BC25">
        <v>12.058199999999999</v>
      </c>
      <c r="BD25">
        <v>12.0724</v>
      </c>
      <c r="BE25">
        <v>12.520799999999999</v>
      </c>
      <c r="BF25">
        <v>12.071199999999999</v>
      </c>
      <c r="BG25">
        <v>13.2232</v>
      </c>
      <c r="BH25">
        <v>12.0608</v>
      </c>
      <c r="BI25">
        <v>13.761100000000001</v>
      </c>
      <c r="BJ25">
        <v>12.341699999999999</v>
      </c>
      <c r="BK25">
        <v>12.065</v>
      </c>
      <c r="BL25">
        <v>12.0625</v>
      </c>
      <c r="BM25">
        <v>12.0639</v>
      </c>
      <c r="BN25">
        <v>12.071300000000001</v>
      </c>
      <c r="BO25">
        <v>12.2874</v>
      </c>
    </row>
    <row r="26" spans="1:67" x14ac:dyDescent="0.25">
      <c r="A26" t="s">
        <v>22</v>
      </c>
      <c r="B26">
        <v>26.183</v>
      </c>
      <c r="C26">
        <v>26.399899999999999</v>
      </c>
      <c r="D26">
        <v>27.532299999999999</v>
      </c>
      <c r="E26">
        <v>26.206199999999999</v>
      </c>
      <c r="F26">
        <v>27.3706</v>
      </c>
      <c r="G26">
        <v>26.932700000000001</v>
      </c>
      <c r="H26">
        <v>26.701899999999998</v>
      </c>
      <c r="I26">
        <v>27.639500000000002</v>
      </c>
      <c r="J26">
        <v>27.5563</v>
      </c>
      <c r="K26">
        <v>27.045300000000001</v>
      </c>
      <c r="L26">
        <v>26.488700000000001</v>
      </c>
      <c r="M26">
        <v>26.946000000000002</v>
      </c>
      <c r="N26">
        <v>27.5076</v>
      </c>
      <c r="O26">
        <v>26.217099999999999</v>
      </c>
      <c r="P26">
        <v>25.730399999999999</v>
      </c>
      <c r="Q26">
        <v>27.4879</v>
      </c>
      <c r="R26">
        <v>26.132000000000001</v>
      </c>
      <c r="S26">
        <v>26.223500000000001</v>
      </c>
      <c r="T26">
        <v>25.131599999999999</v>
      </c>
      <c r="U26">
        <v>25.841000000000001</v>
      </c>
      <c r="V26">
        <f t="shared" si="0"/>
        <v>26.663675000000001</v>
      </c>
      <c r="W26">
        <f t="shared" si="1"/>
        <v>2.6942428510370636E-2</v>
      </c>
      <c r="Y26">
        <v>32.045900000000003</v>
      </c>
      <c r="Z26">
        <v>33.6753</v>
      </c>
      <c r="AA26">
        <v>31.859000000000002</v>
      </c>
      <c r="AB26">
        <v>33.113399999999999</v>
      </c>
      <c r="AC26">
        <v>33.009300000000003</v>
      </c>
      <c r="AD26">
        <v>31.587299999999999</v>
      </c>
      <c r="AE26">
        <v>34.537399999999998</v>
      </c>
      <c r="AF26">
        <v>31.4331</v>
      </c>
      <c r="AG26">
        <v>31.835699999999999</v>
      </c>
      <c r="AH26">
        <v>31.809699999999999</v>
      </c>
      <c r="AI26">
        <v>33.548900000000003</v>
      </c>
      <c r="AJ26">
        <v>31.9038</v>
      </c>
      <c r="AK26">
        <v>32.494700000000002</v>
      </c>
      <c r="AL26">
        <v>31.212499999999999</v>
      </c>
      <c r="AM26">
        <v>33.421399999999998</v>
      </c>
      <c r="AN26">
        <v>31.748699999999999</v>
      </c>
      <c r="AO26">
        <v>32.0319</v>
      </c>
      <c r="AP26">
        <v>31.391200000000001</v>
      </c>
      <c r="AQ26">
        <v>31.204499999999999</v>
      </c>
      <c r="AR26">
        <v>31.339200000000002</v>
      </c>
      <c r="AS26">
        <f t="shared" si="2"/>
        <v>32.260145000000001</v>
      </c>
      <c r="AT26">
        <f t="shared" si="3"/>
        <v>2.9770188030378973E-2</v>
      </c>
      <c r="AV26">
        <v>31.456399999999999</v>
      </c>
      <c r="AW26">
        <v>30.634899999999998</v>
      </c>
      <c r="AX26">
        <v>31.1295</v>
      </c>
      <c r="AY26">
        <v>30.911000000000001</v>
      </c>
      <c r="AZ26">
        <v>30.3354</v>
      </c>
      <c r="BA26">
        <v>31.206900000000001</v>
      </c>
      <c r="BB26">
        <v>30.834800000000001</v>
      </c>
      <c r="BC26">
        <v>30.348700000000001</v>
      </c>
      <c r="BD26">
        <v>31.113700000000001</v>
      </c>
      <c r="BE26">
        <v>32.393999999999998</v>
      </c>
      <c r="BF26">
        <v>30.3612</v>
      </c>
      <c r="BG26">
        <v>30.697099999999999</v>
      </c>
      <c r="BH26">
        <v>30.295999999999999</v>
      </c>
      <c r="BI26">
        <v>30.673400000000001</v>
      </c>
      <c r="BJ26">
        <v>30.623899999999999</v>
      </c>
      <c r="BK26">
        <v>31.008700000000001</v>
      </c>
      <c r="BL26">
        <v>31.066800000000001</v>
      </c>
      <c r="BM26">
        <v>32.892000000000003</v>
      </c>
      <c r="BN26">
        <v>31.146100000000001</v>
      </c>
      <c r="BO26">
        <v>30.8125</v>
      </c>
    </row>
    <row r="27" spans="1:67" x14ac:dyDescent="0.25">
      <c r="A27" t="s">
        <v>23</v>
      </c>
      <c r="B27">
        <v>22.873200000000001</v>
      </c>
      <c r="C27">
        <v>23.154699999999998</v>
      </c>
      <c r="D27">
        <v>23.148499999999999</v>
      </c>
      <c r="E27">
        <v>23.266200000000001</v>
      </c>
      <c r="F27">
        <v>23.101099999999999</v>
      </c>
      <c r="G27">
        <v>23.124400000000001</v>
      </c>
      <c r="H27">
        <v>23.267299999999999</v>
      </c>
      <c r="I27">
        <v>23.479700000000001</v>
      </c>
      <c r="J27">
        <v>23.185600000000001</v>
      </c>
      <c r="K27">
        <v>23.096</v>
      </c>
      <c r="L27">
        <v>22.771999999999998</v>
      </c>
      <c r="M27">
        <v>23.069900000000001</v>
      </c>
      <c r="N27">
        <v>23.002500000000001</v>
      </c>
      <c r="O27">
        <v>23.459099999999999</v>
      </c>
      <c r="P27">
        <v>22.797599999999999</v>
      </c>
      <c r="Q27">
        <v>23.3687</v>
      </c>
      <c r="R27">
        <v>23.1297</v>
      </c>
      <c r="S27">
        <v>23.222999999999999</v>
      </c>
      <c r="T27">
        <v>23.234300000000001</v>
      </c>
      <c r="U27">
        <v>23.2927</v>
      </c>
      <c r="V27">
        <f t="shared" si="0"/>
        <v>23.152310000000003</v>
      </c>
      <c r="W27">
        <f t="shared" si="1"/>
        <v>8.2402850064142788E-3</v>
      </c>
      <c r="Y27">
        <v>34.883299999999998</v>
      </c>
      <c r="Z27">
        <v>35.205599999999997</v>
      </c>
      <c r="AA27">
        <v>34.982999999999997</v>
      </c>
      <c r="AB27">
        <v>34.708300000000001</v>
      </c>
      <c r="AC27">
        <v>35.015000000000001</v>
      </c>
      <c r="AD27">
        <v>34.8611</v>
      </c>
      <c r="AE27">
        <v>35.265700000000002</v>
      </c>
      <c r="AF27">
        <v>34.749400000000001</v>
      </c>
      <c r="AG27">
        <v>34.716200000000001</v>
      </c>
      <c r="AH27">
        <v>35.1736</v>
      </c>
      <c r="AI27">
        <v>34.510199999999998</v>
      </c>
      <c r="AJ27">
        <v>35.2866</v>
      </c>
      <c r="AK27">
        <v>34.792000000000002</v>
      </c>
      <c r="AL27">
        <v>34.815399999999997</v>
      </c>
      <c r="AM27">
        <v>34.847000000000001</v>
      </c>
      <c r="AN27">
        <v>34.418500000000002</v>
      </c>
      <c r="AO27">
        <v>34.665300000000002</v>
      </c>
      <c r="AP27">
        <v>34.875</v>
      </c>
      <c r="AQ27">
        <v>34.795699999999997</v>
      </c>
      <c r="AR27">
        <v>34.775100000000002</v>
      </c>
      <c r="AS27">
        <f t="shared" si="2"/>
        <v>34.867100000000008</v>
      </c>
      <c r="AT27">
        <f t="shared" si="3"/>
        <v>6.6858432136327559E-3</v>
      </c>
      <c r="AV27">
        <v>33.557600000000001</v>
      </c>
      <c r="AW27">
        <v>33.557299999999998</v>
      </c>
      <c r="AX27">
        <v>33.210599999999999</v>
      </c>
      <c r="AY27">
        <v>33.357300000000002</v>
      </c>
      <c r="AZ27">
        <v>33.510100000000001</v>
      </c>
      <c r="BA27">
        <v>33.082099999999997</v>
      </c>
      <c r="BB27">
        <v>33.068100000000001</v>
      </c>
      <c r="BC27">
        <v>33.0749</v>
      </c>
      <c r="BD27">
        <v>33.100700000000003</v>
      </c>
      <c r="BE27">
        <v>32.8977</v>
      </c>
      <c r="BF27">
        <v>33.1233</v>
      </c>
      <c r="BG27">
        <v>33.5182</v>
      </c>
      <c r="BH27">
        <v>33.161499999999997</v>
      </c>
      <c r="BI27">
        <v>32.978499999999997</v>
      </c>
      <c r="BJ27">
        <v>33.090400000000002</v>
      </c>
      <c r="BK27">
        <v>32.5047</v>
      </c>
      <c r="BL27">
        <v>32.638300000000001</v>
      </c>
      <c r="BM27">
        <v>32.703299999999999</v>
      </c>
      <c r="BN27">
        <v>33.079099999999997</v>
      </c>
      <c r="BO27">
        <v>32.627899999999997</v>
      </c>
    </row>
    <row r="28" spans="1:67" x14ac:dyDescent="0.25">
      <c r="A28" t="s">
        <v>24</v>
      </c>
      <c r="B28">
        <v>1419.91</v>
      </c>
      <c r="C28">
        <v>1447.42</v>
      </c>
      <c r="D28">
        <v>1380.55</v>
      </c>
      <c r="E28">
        <v>1435.04</v>
      </c>
      <c r="F28">
        <v>1397.14</v>
      </c>
      <c r="G28">
        <v>1378.55</v>
      </c>
      <c r="H28">
        <v>1388.87</v>
      </c>
      <c r="I28">
        <v>1421.58</v>
      </c>
      <c r="J28">
        <v>1393.71</v>
      </c>
      <c r="K28">
        <v>1376.36</v>
      </c>
      <c r="L28">
        <v>1403.51</v>
      </c>
      <c r="M28">
        <v>1381.7</v>
      </c>
      <c r="N28">
        <v>1391.77</v>
      </c>
      <c r="O28">
        <v>1400.71</v>
      </c>
      <c r="P28">
        <v>1368.86</v>
      </c>
      <c r="Q28">
        <v>1409.06</v>
      </c>
      <c r="R28">
        <v>1435.58</v>
      </c>
      <c r="S28">
        <v>1387.44</v>
      </c>
      <c r="T28">
        <v>1376.64</v>
      </c>
      <c r="U28">
        <v>1413.44</v>
      </c>
      <c r="V28">
        <f t="shared" si="0"/>
        <v>1400.3919999999998</v>
      </c>
      <c r="W28">
        <f t="shared" si="1"/>
        <v>1.5985592044500275E-2</v>
      </c>
      <c r="Y28">
        <v>1551.4</v>
      </c>
      <c r="Z28">
        <v>1503.71</v>
      </c>
      <c r="AA28">
        <v>1519.06</v>
      </c>
      <c r="AB28">
        <v>1480.7</v>
      </c>
      <c r="AC28">
        <v>1459.04</v>
      </c>
      <c r="AD28">
        <v>1497.82</v>
      </c>
      <c r="AE28">
        <v>1504.15</v>
      </c>
      <c r="AF28">
        <v>1532.45</v>
      </c>
      <c r="AG28">
        <v>1557.35</v>
      </c>
      <c r="AH28">
        <v>1507.99</v>
      </c>
      <c r="AI28">
        <v>1450.43</v>
      </c>
      <c r="AJ28">
        <v>1470.56</v>
      </c>
      <c r="AK28">
        <v>1558.8</v>
      </c>
      <c r="AL28">
        <v>1557.07</v>
      </c>
      <c r="AM28">
        <v>1552.28</v>
      </c>
      <c r="AN28">
        <v>1510.67</v>
      </c>
      <c r="AO28">
        <v>1455.45</v>
      </c>
      <c r="AP28">
        <v>1524.17</v>
      </c>
      <c r="AQ28">
        <v>1543.11</v>
      </c>
      <c r="AR28">
        <v>1509.01</v>
      </c>
      <c r="AS28">
        <f t="shared" si="2"/>
        <v>1512.261</v>
      </c>
      <c r="AT28">
        <f t="shared" si="3"/>
        <v>2.3445148591267558E-2</v>
      </c>
      <c r="AV28">
        <v>1434.24</v>
      </c>
      <c r="AW28">
        <v>1431.51</v>
      </c>
      <c r="AX28">
        <v>1441.13</v>
      </c>
      <c r="AY28">
        <v>1470.42</v>
      </c>
      <c r="AZ28">
        <v>1442.86</v>
      </c>
      <c r="BA28">
        <v>1454.05</v>
      </c>
      <c r="BB28">
        <v>1443.96</v>
      </c>
      <c r="BC28">
        <v>1421.56</v>
      </c>
      <c r="BD28">
        <v>1423.87</v>
      </c>
      <c r="BE28">
        <v>1439.42</v>
      </c>
      <c r="BF28">
        <v>1446.35</v>
      </c>
      <c r="BG28">
        <v>1492.93</v>
      </c>
      <c r="BH28">
        <v>1441.93</v>
      </c>
      <c r="BI28">
        <v>1549.51</v>
      </c>
      <c r="BJ28">
        <v>1492.08</v>
      </c>
      <c r="BK28">
        <v>1445.3</v>
      </c>
      <c r="BL28">
        <v>1434.37</v>
      </c>
      <c r="BM28">
        <v>1418.63</v>
      </c>
      <c r="BN28">
        <v>1472.8</v>
      </c>
      <c r="BO28">
        <v>1433.51</v>
      </c>
    </row>
    <row r="29" spans="1:67" x14ac:dyDescent="0.25">
      <c r="A29" t="s">
        <v>25</v>
      </c>
      <c r="B29">
        <v>1459.02</v>
      </c>
      <c r="C29">
        <v>1464.01</v>
      </c>
      <c r="D29">
        <v>1408.56</v>
      </c>
      <c r="E29">
        <v>1450.03</v>
      </c>
      <c r="F29">
        <v>1469.86</v>
      </c>
      <c r="G29">
        <v>1441.76</v>
      </c>
      <c r="H29">
        <v>1417.79</v>
      </c>
      <c r="I29">
        <v>1412.84</v>
      </c>
      <c r="J29">
        <v>1426.19</v>
      </c>
      <c r="K29">
        <v>1436.71</v>
      </c>
      <c r="L29">
        <v>1421.63</v>
      </c>
      <c r="M29">
        <v>1428.93</v>
      </c>
      <c r="N29">
        <v>1467.3</v>
      </c>
      <c r="O29">
        <v>1440.87</v>
      </c>
      <c r="P29">
        <v>1408.85</v>
      </c>
      <c r="Q29">
        <v>1430.41</v>
      </c>
      <c r="R29">
        <v>1490.05</v>
      </c>
      <c r="S29">
        <v>1415.35</v>
      </c>
      <c r="T29">
        <v>1455.32</v>
      </c>
      <c r="U29">
        <v>1433.21</v>
      </c>
      <c r="V29">
        <f t="shared" si="0"/>
        <v>1438.9344999999998</v>
      </c>
      <c r="W29">
        <f t="shared" si="1"/>
        <v>1.5938332217896971E-2</v>
      </c>
      <c r="Y29">
        <v>1576.58</v>
      </c>
      <c r="Z29">
        <v>1652.45</v>
      </c>
      <c r="AA29">
        <v>1703.45</v>
      </c>
      <c r="AB29">
        <v>1499.08</v>
      </c>
      <c r="AC29">
        <v>1579.03</v>
      </c>
      <c r="AD29">
        <v>1565.08</v>
      </c>
      <c r="AE29">
        <v>1636.57</v>
      </c>
      <c r="AF29">
        <v>1620.83</v>
      </c>
      <c r="AG29">
        <v>1554.66</v>
      </c>
      <c r="AH29">
        <v>1497.91</v>
      </c>
      <c r="AI29">
        <v>1528.64</v>
      </c>
      <c r="AJ29">
        <v>1539.66</v>
      </c>
      <c r="AK29">
        <v>1525</v>
      </c>
      <c r="AL29">
        <v>1608</v>
      </c>
      <c r="AM29">
        <v>1510.96</v>
      </c>
      <c r="AN29">
        <v>1512.18</v>
      </c>
      <c r="AO29">
        <v>1535.89</v>
      </c>
      <c r="AP29">
        <v>1524.51</v>
      </c>
      <c r="AQ29">
        <v>1564.71</v>
      </c>
      <c r="AR29">
        <v>1495.56</v>
      </c>
      <c r="AS29">
        <f t="shared" si="2"/>
        <v>1561.5374999999999</v>
      </c>
      <c r="AT29">
        <f t="shared" si="3"/>
        <v>3.6738550953722332E-2</v>
      </c>
      <c r="AV29">
        <v>1456.2</v>
      </c>
      <c r="AW29">
        <v>1445.3</v>
      </c>
      <c r="AX29">
        <v>1470.76</v>
      </c>
      <c r="AY29">
        <v>1476.3</v>
      </c>
      <c r="AZ29">
        <v>1434.19</v>
      </c>
      <c r="BA29">
        <v>1432.22</v>
      </c>
      <c r="BB29">
        <v>1469.08</v>
      </c>
      <c r="BC29">
        <v>1572.65</v>
      </c>
      <c r="BD29">
        <v>1523.75</v>
      </c>
      <c r="BE29">
        <v>1485.83</v>
      </c>
      <c r="BF29">
        <v>1452.28</v>
      </c>
      <c r="BG29">
        <v>1503.18</v>
      </c>
      <c r="BH29">
        <v>1452.85</v>
      </c>
      <c r="BI29">
        <v>1487.74</v>
      </c>
      <c r="BJ29">
        <v>1453.33</v>
      </c>
      <c r="BK29">
        <v>1477.81</v>
      </c>
      <c r="BL29">
        <v>1495.8</v>
      </c>
      <c r="BM29">
        <v>1472.44</v>
      </c>
      <c r="BN29">
        <v>1622.14</v>
      </c>
      <c r="BO29">
        <v>1473.25</v>
      </c>
    </row>
    <row r="30" spans="1:67" x14ac:dyDescent="0.25">
      <c r="A30" t="s">
        <v>26</v>
      </c>
      <c r="B30">
        <v>1491.23</v>
      </c>
      <c r="C30">
        <v>1485.36</v>
      </c>
      <c r="D30">
        <v>1473.38</v>
      </c>
      <c r="E30">
        <v>1441</v>
      </c>
      <c r="F30">
        <v>1464.64</v>
      </c>
      <c r="G30">
        <v>1429.24</v>
      </c>
      <c r="H30">
        <v>1446.14</v>
      </c>
      <c r="I30">
        <v>1428.1</v>
      </c>
      <c r="J30">
        <v>1418.65</v>
      </c>
      <c r="K30">
        <v>1389.45</v>
      </c>
      <c r="L30">
        <v>1465.57</v>
      </c>
      <c r="M30">
        <v>1443.99</v>
      </c>
      <c r="N30">
        <v>1439.95</v>
      </c>
      <c r="O30">
        <v>1411.98</v>
      </c>
      <c r="P30">
        <v>1407.78</v>
      </c>
      <c r="Q30">
        <v>1467.31</v>
      </c>
      <c r="R30">
        <v>1457.21</v>
      </c>
      <c r="S30">
        <v>1445.06</v>
      </c>
      <c r="T30">
        <v>1427.4</v>
      </c>
      <c r="U30">
        <v>1406.41</v>
      </c>
      <c r="V30">
        <f t="shared" si="0"/>
        <v>1441.9925000000001</v>
      </c>
      <c r="W30">
        <f t="shared" si="1"/>
        <v>1.9143776659928828E-2</v>
      </c>
      <c r="Y30">
        <v>1539.64</v>
      </c>
      <c r="Z30">
        <v>1569.81</v>
      </c>
      <c r="AA30">
        <v>1624.8</v>
      </c>
      <c r="AB30">
        <v>1598.7</v>
      </c>
      <c r="AC30">
        <v>1569.75</v>
      </c>
      <c r="AD30">
        <v>1479.99</v>
      </c>
      <c r="AE30">
        <v>1516.77</v>
      </c>
      <c r="AF30">
        <v>1518.74</v>
      </c>
      <c r="AG30">
        <v>1483.98</v>
      </c>
      <c r="AH30">
        <v>1489.87</v>
      </c>
      <c r="AI30">
        <v>1617.71</v>
      </c>
      <c r="AJ30">
        <v>1515.6</v>
      </c>
      <c r="AK30">
        <v>1521.01</v>
      </c>
      <c r="AL30">
        <v>1566.22</v>
      </c>
      <c r="AM30">
        <v>1503.07</v>
      </c>
      <c r="AN30">
        <v>1554.43</v>
      </c>
      <c r="AO30">
        <v>1583.37</v>
      </c>
      <c r="AP30">
        <v>1502.84</v>
      </c>
      <c r="AQ30">
        <v>1554.75</v>
      </c>
      <c r="AR30">
        <v>1565.96</v>
      </c>
      <c r="AS30">
        <f t="shared" si="2"/>
        <v>1543.8504999999998</v>
      </c>
      <c r="AT30">
        <f t="shared" si="3"/>
        <v>2.810294255068202E-2</v>
      </c>
      <c r="AV30">
        <v>1500.86</v>
      </c>
      <c r="AW30">
        <v>1430.02</v>
      </c>
      <c r="AX30">
        <v>1431.82</v>
      </c>
      <c r="AY30">
        <v>1469.84</v>
      </c>
      <c r="AZ30">
        <v>1558.26</v>
      </c>
      <c r="BA30">
        <v>1533.34</v>
      </c>
      <c r="BB30">
        <v>1441.84</v>
      </c>
      <c r="BC30">
        <v>1468.7</v>
      </c>
      <c r="BD30">
        <v>1463.1</v>
      </c>
      <c r="BE30">
        <v>1504.64</v>
      </c>
      <c r="BF30">
        <v>1508.16</v>
      </c>
      <c r="BG30">
        <v>1485.26</v>
      </c>
      <c r="BH30">
        <v>1453.9</v>
      </c>
      <c r="BI30">
        <v>1494.85</v>
      </c>
      <c r="BJ30">
        <v>1425.62</v>
      </c>
      <c r="BK30">
        <v>1603.69</v>
      </c>
      <c r="BL30">
        <v>1488.43</v>
      </c>
      <c r="BM30">
        <v>1432.96</v>
      </c>
      <c r="BN30">
        <v>1482.86</v>
      </c>
      <c r="BO30">
        <v>1483.19</v>
      </c>
    </row>
    <row r="32" spans="1:67" ht="154.5" customHeight="1" x14ac:dyDescent="0.25">
      <c r="B32" s="48" t="s">
        <v>96</v>
      </c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</row>
  </sheetData>
  <mergeCells count="3">
    <mergeCell ref="B1:W1"/>
    <mergeCell ref="Y1:AT1"/>
    <mergeCell ref="B32:W32"/>
  </mergeCells>
  <conditionalFormatting sqref="W3:W30">
    <cfRule type="cellIs" dxfId="3" priority="2" operator="greaterThan">
      <formula>0.05</formula>
    </cfRule>
  </conditionalFormatting>
  <conditionalFormatting sqref="AT3:AT30">
    <cfRule type="cellIs" dxfId="2" priority="1" operator="greaterThan">
      <formula>0.05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BE3C0-BFA0-4578-8227-FFB1BB62B618}">
  <dimension ref="B1:BU31"/>
  <sheetViews>
    <sheetView workbookViewId="0">
      <selection activeCell="BY8" sqref="BY8"/>
    </sheetView>
  </sheetViews>
  <sheetFormatPr defaultRowHeight="15" x14ac:dyDescent="0.25"/>
  <cols>
    <col min="2" max="2" width="36.140625" customWidth="1"/>
    <col min="4" max="22" width="9.140625" hidden="1" customWidth="1"/>
    <col min="23" max="24" width="10" customWidth="1"/>
    <col min="27" max="44" width="9.140625" hidden="1" customWidth="1"/>
    <col min="45" max="45" width="0" hidden="1" customWidth="1"/>
    <col min="51" max="68" width="0" hidden="1" customWidth="1"/>
    <col min="72" max="72" width="11.140625" customWidth="1"/>
  </cols>
  <sheetData>
    <row r="1" spans="2:73" x14ac:dyDescent="0.25">
      <c r="C1" s="66" t="s">
        <v>122</v>
      </c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t="s">
        <v>92</v>
      </c>
      <c r="X1" t="s">
        <v>126</v>
      </c>
      <c r="Z1" s="66" t="s">
        <v>122</v>
      </c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t="s">
        <v>92</v>
      </c>
      <c r="AV1" t="s">
        <v>123</v>
      </c>
      <c r="AX1" s="66" t="s">
        <v>124</v>
      </c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t="s">
        <v>92</v>
      </c>
      <c r="BS1" t="s">
        <v>127</v>
      </c>
      <c r="BT1" t="s">
        <v>125</v>
      </c>
      <c r="BU1" t="s">
        <v>125</v>
      </c>
    </row>
    <row r="2" spans="2:73" x14ac:dyDescent="0.25">
      <c r="B2" t="s">
        <v>88</v>
      </c>
      <c r="C2">
        <v>5207.1099999999997</v>
      </c>
      <c r="D2">
        <v>5250.95</v>
      </c>
      <c r="E2">
        <v>5187.9399999999996</v>
      </c>
      <c r="F2">
        <v>5199.28</v>
      </c>
      <c r="G2">
        <v>5217.83</v>
      </c>
      <c r="H2">
        <v>5212.1499999999996</v>
      </c>
      <c r="I2">
        <v>5196.24</v>
      </c>
      <c r="J2">
        <v>5196.55</v>
      </c>
      <c r="K2">
        <v>5207.37</v>
      </c>
      <c r="L2">
        <v>5221.51</v>
      </c>
      <c r="M2">
        <v>5195.7700000000004</v>
      </c>
      <c r="N2">
        <v>5198.79</v>
      </c>
      <c r="O2">
        <v>5246.19</v>
      </c>
      <c r="P2">
        <v>5217.82</v>
      </c>
      <c r="Q2">
        <v>5213.51</v>
      </c>
      <c r="R2">
        <v>5221.38</v>
      </c>
      <c r="S2">
        <v>5235.8599999999997</v>
      </c>
      <c r="T2">
        <v>5222.04</v>
      </c>
      <c r="U2">
        <v>5205.09</v>
      </c>
      <c r="V2">
        <v>5184.1400000000003</v>
      </c>
      <c r="W2">
        <f>AVERAGE(C2:V2)</f>
        <v>5211.8759999999993</v>
      </c>
      <c r="X2">
        <f>MEDIAN(C2:V2)</f>
        <v>5209.76</v>
      </c>
      <c r="Z2">
        <v>5204.62</v>
      </c>
      <c r="AA2">
        <v>5245.74</v>
      </c>
      <c r="AB2">
        <v>5216.75</v>
      </c>
      <c r="AC2">
        <v>5221.45</v>
      </c>
      <c r="AD2">
        <v>5215.45</v>
      </c>
      <c r="AE2">
        <v>5208.96</v>
      </c>
      <c r="AF2">
        <v>5182.3999999999996</v>
      </c>
      <c r="AG2">
        <v>5197.41</v>
      </c>
      <c r="AH2">
        <v>5211.47</v>
      </c>
      <c r="AI2">
        <v>5205.41</v>
      </c>
      <c r="AJ2">
        <v>5207.3</v>
      </c>
      <c r="AK2">
        <v>5212.09</v>
      </c>
      <c r="AL2">
        <v>5218.22</v>
      </c>
      <c r="AM2">
        <v>5193.22</v>
      </c>
      <c r="AN2">
        <v>5200.59</v>
      </c>
      <c r="AO2">
        <v>5189.7700000000004</v>
      </c>
      <c r="AP2">
        <v>5217.62</v>
      </c>
      <c r="AQ2">
        <v>5284.35</v>
      </c>
      <c r="AR2">
        <v>5205.0200000000004</v>
      </c>
      <c r="AS2">
        <v>5201.4399999999996</v>
      </c>
      <c r="AT2">
        <f>AVERAGE(Z2:AS2)</f>
        <v>5211.9640000000009</v>
      </c>
      <c r="AV2">
        <f>W2/AT2</f>
        <v>0.99998311576979393</v>
      </c>
      <c r="AX2">
        <v>4694.93</v>
      </c>
      <c r="AY2">
        <v>4695.2700000000004</v>
      </c>
      <c r="AZ2">
        <v>5012.6099999999997</v>
      </c>
      <c r="BA2">
        <v>5188.62</v>
      </c>
      <c r="BB2">
        <v>4694.1000000000004</v>
      </c>
      <c r="BC2">
        <v>4717.43</v>
      </c>
      <c r="BD2">
        <v>4694.7299999999996</v>
      </c>
      <c r="BE2">
        <v>4694.8999999999996</v>
      </c>
      <c r="BF2">
        <v>4693.54</v>
      </c>
      <c r="BG2">
        <v>4694.46</v>
      </c>
      <c r="BH2">
        <v>5072.26</v>
      </c>
      <c r="BI2">
        <v>5038.84</v>
      </c>
      <c r="BJ2">
        <v>5103.63</v>
      </c>
      <c r="BK2">
        <v>5145.16</v>
      </c>
      <c r="BL2">
        <v>5042.5</v>
      </c>
      <c r="BM2">
        <v>5147.72</v>
      </c>
      <c r="BN2">
        <v>5080.6000000000004</v>
      </c>
      <c r="BO2">
        <v>5145.41</v>
      </c>
      <c r="BP2">
        <v>5133.92</v>
      </c>
      <c r="BQ2">
        <v>5138.28</v>
      </c>
      <c r="BR2">
        <f>AVERAGE(AX2:BQ2)</f>
        <v>4941.4454999999998</v>
      </c>
      <c r="BS2">
        <f>MEDIAN(AX2:BQ2)</f>
        <v>5040.67</v>
      </c>
      <c r="BT2">
        <f>BR2 / W2</f>
        <v>0.94811263736896279</v>
      </c>
      <c r="BU2">
        <f>BS2/X2</f>
        <v>0.96754361045422432</v>
      </c>
    </row>
    <row r="3" spans="2:73" x14ac:dyDescent="0.25">
      <c r="B3" t="s">
        <v>89</v>
      </c>
      <c r="C3">
        <v>3976.91</v>
      </c>
      <c r="D3">
        <v>3976.78</v>
      </c>
      <c r="E3">
        <v>3976.69</v>
      </c>
      <c r="F3">
        <v>3975.66</v>
      </c>
      <c r="G3">
        <v>3976.29</v>
      </c>
      <c r="H3">
        <v>3974.85</v>
      </c>
      <c r="I3">
        <v>3975.14</v>
      </c>
      <c r="J3">
        <v>3978.39</v>
      </c>
      <c r="K3">
        <v>3977.73</v>
      </c>
      <c r="L3">
        <v>3978.2</v>
      </c>
      <c r="M3">
        <v>3977.31</v>
      </c>
      <c r="N3">
        <v>3977.22</v>
      </c>
      <c r="O3">
        <v>3977.37</v>
      </c>
      <c r="P3">
        <v>3977.47</v>
      </c>
      <c r="Q3">
        <v>3977.82</v>
      </c>
      <c r="R3">
        <v>3977.56</v>
      </c>
      <c r="S3">
        <v>3978.38</v>
      </c>
      <c r="T3">
        <v>3977.26</v>
      </c>
      <c r="U3">
        <v>3976.56</v>
      </c>
      <c r="V3">
        <v>3976.84</v>
      </c>
      <c r="W3">
        <f t="shared" ref="W3:W29" si="0">AVERAGE(C3:V3)</f>
        <v>3977.0214999999998</v>
      </c>
      <c r="X3">
        <f t="shared" ref="X3:X29" si="1">MEDIAN(C3:V3)</f>
        <v>3977.24</v>
      </c>
      <c r="Z3">
        <v>3977.96</v>
      </c>
      <c r="AA3">
        <v>3976.49</v>
      </c>
      <c r="AB3">
        <v>3978.07</v>
      </c>
      <c r="AC3">
        <v>3977.17</v>
      </c>
      <c r="AD3">
        <v>3976.21</v>
      </c>
      <c r="AE3">
        <v>3975.39</v>
      </c>
      <c r="AF3">
        <v>3975.33</v>
      </c>
      <c r="AG3">
        <v>3976.2</v>
      </c>
      <c r="AH3">
        <v>3977.45</v>
      </c>
      <c r="AI3">
        <v>3977.59</v>
      </c>
      <c r="AJ3">
        <v>3979.26</v>
      </c>
      <c r="AK3">
        <v>3976.34</v>
      </c>
      <c r="AL3">
        <v>3978.38</v>
      </c>
      <c r="AM3">
        <v>3977.08</v>
      </c>
      <c r="AN3">
        <v>3978.69</v>
      </c>
      <c r="AO3">
        <v>3975.4</v>
      </c>
      <c r="AP3">
        <v>3975.86</v>
      </c>
      <c r="AQ3">
        <v>3974.92</v>
      </c>
      <c r="AR3">
        <v>3977.62</v>
      </c>
      <c r="AS3">
        <v>3976.91</v>
      </c>
      <c r="AT3">
        <f t="shared" ref="AT3:AT29" si="2">AVERAGE(Z3:AS3)</f>
        <v>3976.9160000000002</v>
      </c>
      <c r="AV3">
        <f t="shared" ref="AV3:AV29" si="3">W3/AT3</f>
        <v>1.0000265280936282</v>
      </c>
      <c r="AX3">
        <v>3693.93</v>
      </c>
      <c r="AY3">
        <v>3695.11</v>
      </c>
      <c r="AZ3">
        <v>3974.69</v>
      </c>
      <c r="BA3">
        <v>3975.98</v>
      </c>
      <c r="BB3">
        <v>3965.2</v>
      </c>
      <c r="BC3">
        <v>3975.37</v>
      </c>
      <c r="BD3">
        <v>3852.73</v>
      </c>
      <c r="BE3">
        <v>3742.37</v>
      </c>
      <c r="BF3">
        <v>3843.86</v>
      </c>
      <c r="BG3">
        <v>3930.91</v>
      </c>
      <c r="BH3">
        <v>3973.73</v>
      </c>
      <c r="BI3">
        <v>3975.01</v>
      </c>
      <c r="BJ3">
        <v>3973.38</v>
      </c>
      <c r="BK3">
        <v>3975.61</v>
      </c>
      <c r="BL3">
        <v>3974.55</v>
      </c>
      <c r="BM3">
        <v>3975.86</v>
      </c>
      <c r="BN3">
        <v>3974.64</v>
      </c>
      <c r="BO3">
        <v>3973.77</v>
      </c>
      <c r="BP3">
        <v>3973.88</v>
      </c>
      <c r="BQ3">
        <v>3971.76</v>
      </c>
      <c r="BR3">
        <f t="shared" ref="BR3:BR29" si="4">AVERAGE(AX3:BQ3)</f>
        <v>3919.6170000000006</v>
      </c>
      <c r="BS3">
        <f t="shared" ref="BS3:BS29" si="5">MEDIAN(AX3:BQ3)</f>
        <v>3973.75</v>
      </c>
      <c r="BT3">
        <f t="shared" ref="BT3:BT29" si="6">BR3 / W3</f>
        <v>0.98556595683478221</v>
      </c>
      <c r="BU3">
        <f t="shared" ref="BU3:BU29" si="7">BS3/X3</f>
        <v>0.999122507065201</v>
      </c>
    </row>
    <row r="4" spans="2:73" x14ac:dyDescent="0.25">
      <c r="B4" t="s">
        <v>90</v>
      </c>
      <c r="C4">
        <v>16.4558</v>
      </c>
      <c r="D4">
        <v>14.7834</v>
      </c>
      <c r="E4">
        <v>16.461200000000002</v>
      </c>
      <c r="F4">
        <v>20.177199999999999</v>
      </c>
      <c r="G4">
        <v>16.464400000000001</v>
      </c>
      <c r="H4">
        <v>16.4602</v>
      </c>
      <c r="I4">
        <v>20.900600000000001</v>
      </c>
      <c r="J4">
        <v>15.549300000000001</v>
      </c>
      <c r="K4">
        <v>16.053999999999998</v>
      </c>
      <c r="L4">
        <v>16.459700000000002</v>
      </c>
      <c r="M4">
        <v>16.005400000000002</v>
      </c>
      <c r="N4">
        <v>15.560499999999999</v>
      </c>
      <c r="O4">
        <v>14.788600000000001</v>
      </c>
      <c r="P4">
        <v>15.0593</v>
      </c>
      <c r="Q4">
        <v>16.480699999999999</v>
      </c>
      <c r="R4">
        <v>16.7883</v>
      </c>
      <c r="S4">
        <v>20.018599999999999</v>
      </c>
      <c r="T4">
        <v>15.545199999999999</v>
      </c>
      <c r="U4">
        <v>16.457799999999999</v>
      </c>
      <c r="V4">
        <v>16.461400000000001</v>
      </c>
      <c r="W4">
        <f t="shared" si="0"/>
        <v>16.646580000000004</v>
      </c>
      <c r="X4">
        <f t="shared" si="1"/>
        <v>16.458750000000002</v>
      </c>
      <c r="Z4">
        <v>16.458300000000001</v>
      </c>
      <c r="AA4">
        <v>15.545199999999999</v>
      </c>
      <c r="AB4">
        <v>15.999000000000001</v>
      </c>
      <c r="AC4">
        <v>20.066199999999998</v>
      </c>
      <c r="AD4">
        <v>16.472899999999999</v>
      </c>
      <c r="AE4">
        <v>16.4634</v>
      </c>
      <c r="AF4">
        <v>15.1624</v>
      </c>
      <c r="AG4">
        <v>17.376000000000001</v>
      </c>
      <c r="AH4">
        <v>14.6812</v>
      </c>
      <c r="AI4">
        <v>15.130100000000001</v>
      </c>
      <c r="AJ4">
        <v>16.0044</v>
      </c>
      <c r="AK4">
        <v>16.001200000000001</v>
      </c>
      <c r="AL4">
        <v>20.187999999999999</v>
      </c>
      <c r="AM4">
        <v>14.7957</v>
      </c>
      <c r="AN4">
        <v>16.458300000000001</v>
      </c>
      <c r="AO4">
        <v>14.639200000000001</v>
      </c>
      <c r="AP4">
        <v>15.5571</v>
      </c>
      <c r="AQ4">
        <v>15.567600000000001</v>
      </c>
      <c r="AR4">
        <v>16.010000000000002</v>
      </c>
      <c r="AS4">
        <v>16.4575</v>
      </c>
      <c r="AT4">
        <f t="shared" si="2"/>
        <v>16.251685000000002</v>
      </c>
      <c r="AV4">
        <f t="shared" si="3"/>
        <v>1.0242987111797948</v>
      </c>
      <c r="AX4">
        <v>14.6318</v>
      </c>
      <c r="AY4">
        <v>15.5664</v>
      </c>
      <c r="AZ4">
        <v>16.004200000000001</v>
      </c>
      <c r="BA4">
        <v>15.097899999999999</v>
      </c>
      <c r="BB4">
        <v>15.929399999999999</v>
      </c>
      <c r="BC4">
        <v>15.5474</v>
      </c>
      <c r="BD4">
        <v>14.654500000000001</v>
      </c>
      <c r="BE4">
        <v>16.171099999999999</v>
      </c>
      <c r="BF4">
        <v>15.563499999999999</v>
      </c>
      <c r="BG4">
        <v>14.625500000000001</v>
      </c>
      <c r="BH4">
        <v>15.0891</v>
      </c>
      <c r="BI4">
        <v>15.668900000000001</v>
      </c>
      <c r="BJ4">
        <v>16.478300000000001</v>
      </c>
      <c r="BK4">
        <v>14.741899999999999</v>
      </c>
      <c r="BL4">
        <v>16.032499999999999</v>
      </c>
      <c r="BM4">
        <v>15.089600000000001</v>
      </c>
      <c r="BN4">
        <v>15.395</v>
      </c>
      <c r="BO4">
        <v>15.0886</v>
      </c>
      <c r="BP4">
        <v>15.559100000000001</v>
      </c>
      <c r="BQ4">
        <v>15.549099999999999</v>
      </c>
      <c r="BR4">
        <f t="shared" si="4"/>
        <v>15.424189999999996</v>
      </c>
      <c r="BS4">
        <f t="shared" si="5"/>
        <v>15.548249999999999</v>
      </c>
      <c r="BT4">
        <f t="shared" si="6"/>
        <v>0.9265680998739676</v>
      </c>
      <c r="BU4">
        <f t="shared" si="7"/>
        <v>0.94467988152198668</v>
      </c>
    </row>
    <row r="5" spans="2:73" x14ac:dyDescent="0.25">
      <c r="B5" t="s">
        <v>91</v>
      </c>
      <c r="C5">
        <v>13.128399999999999</v>
      </c>
      <c r="D5">
        <v>12.837899999999999</v>
      </c>
      <c r="E5">
        <v>13.712899999999999</v>
      </c>
      <c r="F5">
        <v>13.0291</v>
      </c>
      <c r="G5">
        <v>13.311999999999999</v>
      </c>
      <c r="H5">
        <v>12.638199999999999</v>
      </c>
      <c r="I5">
        <v>13.365</v>
      </c>
      <c r="J5">
        <v>12.647</v>
      </c>
      <c r="K5">
        <v>13.2927</v>
      </c>
      <c r="L5">
        <v>12.636699999999999</v>
      </c>
      <c r="M5">
        <v>12.6409</v>
      </c>
      <c r="N5">
        <v>12.637</v>
      </c>
      <c r="O5">
        <v>12.659700000000001</v>
      </c>
      <c r="P5">
        <v>12.670199999999999</v>
      </c>
      <c r="Q5">
        <v>12.941700000000001</v>
      </c>
      <c r="R5">
        <v>13.072800000000001</v>
      </c>
      <c r="S5">
        <v>12.7437</v>
      </c>
      <c r="T5">
        <v>12.677199999999999</v>
      </c>
      <c r="U5">
        <v>12.6431</v>
      </c>
      <c r="V5">
        <v>13.2988</v>
      </c>
      <c r="W5">
        <f t="shared" si="0"/>
        <v>12.929249999999996</v>
      </c>
      <c r="X5">
        <f t="shared" si="1"/>
        <v>12.790800000000001</v>
      </c>
      <c r="Z5">
        <v>13.1333</v>
      </c>
      <c r="AA5">
        <v>13.380599999999999</v>
      </c>
      <c r="AB5">
        <v>12.6953</v>
      </c>
      <c r="AC5">
        <v>12.7622</v>
      </c>
      <c r="AD5">
        <v>12.7319</v>
      </c>
      <c r="AE5">
        <v>13.0837</v>
      </c>
      <c r="AF5">
        <v>12.6472</v>
      </c>
      <c r="AG5">
        <v>13.010300000000001</v>
      </c>
      <c r="AH5">
        <v>13.033899999999999</v>
      </c>
      <c r="AI5">
        <v>12.643800000000001</v>
      </c>
      <c r="AJ5">
        <v>13.093299999999999</v>
      </c>
      <c r="AK5">
        <v>13.3789</v>
      </c>
      <c r="AL5">
        <v>13.0076</v>
      </c>
      <c r="AM5">
        <v>13.3057</v>
      </c>
      <c r="AN5">
        <v>13.1069</v>
      </c>
      <c r="AO5">
        <v>12.682600000000001</v>
      </c>
      <c r="AP5">
        <v>12.644500000000001</v>
      </c>
      <c r="AQ5">
        <v>12.810499999999999</v>
      </c>
      <c r="AR5">
        <v>12.6531</v>
      </c>
      <c r="AS5">
        <v>12.6562</v>
      </c>
      <c r="AT5">
        <f t="shared" si="2"/>
        <v>12.923075000000001</v>
      </c>
      <c r="AV5">
        <f t="shared" si="3"/>
        <v>1.0004778274520574</v>
      </c>
      <c r="AX5">
        <v>13.075699999999999</v>
      </c>
      <c r="AY5">
        <v>12.649900000000001</v>
      </c>
      <c r="AZ5">
        <v>12.6433</v>
      </c>
      <c r="BA5">
        <v>12.6594</v>
      </c>
      <c r="BB5">
        <v>13.273899999999999</v>
      </c>
      <c r="BC5">
        <v>12.648199999999999</v>
      </c>
      <c r="BD5">
        <v>13.241</v>
      </c>
      <c r="BE5">
        <v>13.2874</v>
      </c>
      <c r="BF5">
        <v>12.6675</v>
      </c>
      <c r="BG5">
        <v>13.257099999999999</v>
      </c>
      <c r="BH5">
        <v>12.8027</v>
      </c>
      <c r="BI5">
        <v>13.4177</v>
      </c>
      <c r="BJ5">
        <v>12.6609</v>
      </c>
      <c r="BK5">
        <v>12.657</v>
      </c>
      <c r="BL5">
        <v>13.052</v>
      </c>
      <c r="BM5">
        <v>12.689</v>
      </c>
      <c r="BN5">
        <v>12.648199999999999</v>
      </c>
      <c r="BO5">
        <v>13.2971</v>
      </c>
      <c r="BP5">
        <v>12.6782</v>
      </c>
      <c r="BQ5">
        <v>12.6904</v>
      </c>
      <c r="BR5">
        <f t="shared" si="4"/>
        <v>12.89983</v>
      </c>
      <c r="BS5">
        <f t="shared" si="5"/>
        <v>12.6897</v>
      </c>
      <c r="BT5">
        <f t="shared" si="6"/>
        <v>0.99772453931975968</v>
      </c>
      <c r="BU5">
        <f t="shared" si="7"/>
        <v>0.99209588141476679</v>
      </c>
    </row>
    <row r="6" spans="2:73" x14ac:dyDescent="0.25">
      <c r="B6" t="s">
        <v>3</v>
      </c>
      <c r="C6">
        <v>3388610</v>
      </c>
      <c r="D6">
        <v>3223650</v>
      </c>
      <c r="E6">
        <v>3328410</v>
      </c>
      <c r="F6">
        <v>3481590</v>
      </c>
      <c r="G6">
        <v>3261730</v>
      </c>
      <c r="H6">
        <v>3516620</v>
      </c>
      <c r="I6">
        <v>3440630</v>
      </c>
      <c r="J6">
        <v>3235210</v>
      </c>
      <c r="K6">
        <v>3276620</v>
      </c>
      <c r="L6">
        <v>3447760</v>
      </c>
      <c r="M6">
        <v>3420380</v>
      </c>
      <c r="N6">
        <v>3278990</v>
      </c>
      <c r="O6">
        <v>3480360</v>
      </c>
      <c r="P6">
        <v>3175790</v>
      </c>
      <c r="Q6">
        <v>3181270</v>
      </c>
      <c r="R6">
        <v>3499600</v>
      </c>
      <c r="S6">
        <v>3303960</v>
      </c>
      <c r="T6">
        <v>3423370</v>
      </c>
      <c r="U6">
        <v>3503690</v>
      </c>
      <c r="V6">
        <v>3246960</v>
      </c>
      <c r="W6">
        <f t="shared" si="0"/>
        <v>3355760</v>
      </c>
      <c r="X6">
        <f t="shared" si="1"/>
        <v>3358510</v>
      </c>
      <c r="Z6">
        <v>3628330</v>
      </c>
      <c r="AA6">
        <v>3309350</v>
      </c>
      <c r="AB6">
        <v>3485180</v>
      </c>
      <c r="AC6">
        <v>3490620</v>
      </c>
      <c r="AD6">
        <v>3270180</v>
      </c>
      <c r="AE6">
        <v>3286880</v>
      </c>
      <c r="AF6">
        <v>3324250</v>
      </c>
      <c r="AG6">
        <v>3493080</v>
      </c>
      <c r="AH6">
        <v>3446350</v>
      </c>
      <c r="AI6">
        <v>3287390</v>
      </c>
      <c r="AJ6">
        <v>3228640</v>
      </c>
      <c r="AK6">
        <v>3473850</v>
      </c>
      <c r="AL6">
        <v>3275870</v>
      </c>
      <c r="AM6">
        <v>3267440</v>
      </c>
      <c r="AN6">
        <v>3478380</v>
      </c>
      <c r="AO6">
        <v>3446970</v>
      </c>
      <c r="AP6">
        <v>3265010</v>
      </c>
      <c r="AQ6">
        <v>3247110</v>
      </c>
      <c r="AR6">
        <v>3283550</v>
      </c>
      <c r="AS6">
        <v>3433480</v>
      </c>
      <c r="AT6">
        <f t="shared" si="2"/>
        <v>3371095.5</v>
      </c>
      <c r="AV6">
        <f t="shared" si="3"/>
        <v>0.9954508853279298</v>
      </c>
      <c r="AX6">
        <v>3410750</v>
      </c>
      <c r="AY6">
        <v>3292020</v>
      </c>
      <c r="AZ6">
        <v>3467530</v>
      </c>
      <c r="BA6">
        <v>3276490</v>
      </c>
      <c r="BB6">
        <v>3272220</v>
      </c>
      <c r="BC6">
        <v>3480410</v>
      </c>
      <c r="BD6">
        <v>3242270</v>
      </c>
      <c r="BE6">
        <v>3307370</v>
      </c>
      <c r="BF6">
        <v>3213610</v>
      </c>
      <c r="BG6">
        <v>3314860</v>
      </c>
      <c r="BH6">
        <v>3444340</v>
      </c>
      <c r="BI6">
        <v>3261450</v>
      </c>
      <c r="BJ6">
        <v>3431500</v>
      </c>
      <c r="BK6">
        <v>3222290</v>
      </c>
      <c r="BL6">
        <v>3321640</v>
      </c>
      <c r="BM6">
        <v>3472730</v>
      </c>
      <c r="BN6">
        <v>3495700</v>
      </c>
      <c r="BO6">
        <v>3250290</v>
      </c>
      <c r="BP6">
        <v>3492200</v>
      </c>
      <c r="BQ6">
        <v>3249760</v>
      </c>
      <c r="BR6">
        <f t="shared" si="4"/>
        <v>3345971.5</v>
      </c>
      <c r="BS6">
        <f t="shared" si="5"/>
        <v>3311115</v>
      </c>
      <c r="BT6">
        <f t="shared" si="6"/>
        <v>0.99708307507092286</v>
      </c>
      <c r="BU6">
        <f t="shared" si="7"/>
        <v>0.98588808727679833</v>
      </c>
    </row>
    <row r="7" spans="2:73" x14ac:dyDescent="0.25">
      <c r="B7" t="s">
        <v>4</v>
      </c>
      <c r="C7">
        <v>2994060</v>
      </c>
      <c r="D7">
        <v>2963490</v>
      </c>
      <c r="E7">
        <v>2992800</v>
      </c>
      <c r="F7">
        <v>3185580</v>
      </c>
      <c r="G7">
        <v>2967360</v>
      </c>
      <c r="H7">
        <v>3186560</v>
      </c>
      <c r="I7">
        <v>3175990</v>
      </c>
      <c r="J7">
        <v>2949310</v>
      </c>
      <c r="K7">
        <v>2966510</v>
      </c>
      <c r="L7">
        <v>3175780</v>
      </c>
      <c r="M7">
        <v>3154240</v>
      </c>
      <c r="N7">
        <v>2949800</v>
      </c>
      <c r="O7">
        <v>3156420</v>
      </c>
      <c r="P7">
        <v>2919740</v>
      </c>
      <c r="Q7">
        <v>2891760</v>
      </c>
      <c r="R7">
        <v>3164900</v>
      </c>
      <c r="S7">
        <v>2991540</v>
      </c>
      <c r="T7">
        <v>3165790</v>
      </c>
      <c r="U7">
        <v>3184300</v>
      </c>
      <c r="V7">
        <v>2965690</v>
      </c>
      <c r="W7">
        <f t="shared" si="0"/>
        <v>3055081</v>
      </c>
      <c r="X7">
        <f t="shared" si="1"/>
        <v>2993430</v>
      </c>
      <c r="Z7">
        <v>3184100</v>
      </c>
      <c r="AA7">
        <v>2966610</v>
      </c>
      <c r="AB7">
        <v>3187360</v>
      </c>
      <c r="AC7">
        <v>3176570</v>
      </c>
      <c r="AD7">
        <v>2947090</v>
      </c>
      <c r="AE7">
        <v>2991950</v>
      </c>
      <c r="AF7">
        <v>2993380</v>
      </c>
      <c r="AG7">
        <v>3185340</v>
      </c>
      <c r="AH7">
        <v>3155620</v>
      </c>
      <c r="AI7">
        <v>2993410</v>
      </c>
      <c r="AJ7">
        <v>2966260</v>
      </c>
      <c r="AK7">
        <v>3176450</v>
      </c>
      <c r="AL7">
        <v>2993070</v>
      </c>
      <c r="AM7">
        <v>2962910</v>
      </c>
      <c r="AN7">
        <v>3185230</v>
      </c>
      <c r="AO7">
        <v>3184600</v>
      </c>
      <c r="AP7">
        <v>2965520</v>
      </c>
      <c r="AQ7">
        <v>2963870</v>
      </c>
      <c r="AR7">
        <v>2950330</v>
      </c>
      <c r="AS7">
        <v>3156170</v>
      </c>
      <c r="AT7">
        <f t="shared" si="2"/>
        <v>3064292</v>
      </c>
      <c r="AV7">
        <f t="shared" si="3"/>
        <v>0.99699408542005785</v>
      </c>
      <c r="AX7">
        <v>2993990</v>
      </c>
      <c r="AY7">
        <v>2964540</v>
      </c>
      <c r="AZ7">
        <v>3185970</v>
      </c>
      <c r="BA7">
        <v>2964750</v>
      </c>
      <c r="BB7">
        <v>2989030</v>
      </c>
      <c r="BC7">
        <v>3183220</v>
      </c>
      <c r="BD7">
        <v>2965820</v>
      </c>
      <c r="BE7">
        <v>3010030</v>
      </c>
      <c r="BF7">
        <v>2949000</v>
      </c>
      <c r="BG7">
        <v>3010600</v>
      </c>
      <c r="BH7">
        <v>3156040</v>
      </c>
      <c r="BI7">
        <v>2920470</v>
      </c>
      <c r="BJ7">
        <v>3165170</v>
      </c>
      <c r="BK7">
        <v>2950470</v>
      </c>
      <c r="BL7">
        <v>2991160</v>
      </c>
      <c r="BM7">
        <v>3156250</v>
      </c>
      <c r="BN7">
        <v>3185320</v>
      </c>
      <c r="BO7">
        <v>2920350</v>
      </c>
      <c r="BP7">
        <v>3165080</v>
      </c>
      <c r="BQ7">
        <v>2965060</v>
      </c>
      <c r="BR7">
        <f t="shared" si="4"/>
        <v>3039616</v>
      </c>
      <c r="BS7">
        <f t="shared" si="5"/>
        <v>2992575</v>
      </c>
      <c r="BT7">
        <f t="shared" si="6"/>
        <v>0.99493794108895972</v>
      </c>
      <c r="BU7">
        <f t="shared" si="7"/>
        <v>0.99971437448011147</v>
      </c>
    </row>
    <row r="8" spans="2:73" x14ac:dyDescent="0.25">
      <c r="B8" t="s">
        <v>5</v>
      </c>
      <c r="C8">
        <v>578.09199999999998</v>
      </c>
      <c r="D8">
        <v>576.798</v>
      </c>
      <c r="E8">
        <v>574.78300000000002</v>
      </c>
      <c r="F8">
        <v>577.19899999999996</v>
      </c>
      <c r="G8">
        <v>576.86400000000003</v>
      </c>
      <c r="H8">
        <v>572.77700000000004</v>
      </c>
      <c r="I8">
        <v>574.66999999999996</v>
      </c>
      <c r="J8">
        <v>576.96900000000005</v>
      </c>
      <c r="K8">
        <v>578.89599999999996</v>
      </c>
      <c r="L8">
        <v>575.33199999999999</v>
      </c>
      <c r="M8">
        <v>575.43899999999996</v>
      </c>
      <c r="N8">
        <v>573.45699999999999</v>
      </c>
      <c r="O8">
        <v>576.31399999999996</v>
      </c>
      <c r="P8">
        <v>576.72</v>
      </c>
      <c r="Q8">
        <v>577.22400000000005</v>
      </c>
      <c r="R8">
        <v>576.98199999999997</v>
      </c>
      <c r="S8">
        <v>576.81200000000001</v>
      </c>
      <c r="T8">
        <v>576.01900000000001</v>
      </c>
      <c r="U8">
        <v>580.45399999999995</v>
      </c>
      <c r="V8">
        <v>579.447</v>
      </c>
      <c r="W8">
        <f t="shared" si="0"/>
        <v>576.56240000000003</v>
      </c>
      <c r="X8">
        <f t="shared" si="1"/>
        <v>576.80500000000006</v>
      </c>
      <c r="Z8">
        <v>577.54399999999998</v>
      </c>
      <c r="AA8">
        <v>578.952</v>
      </c>
      <c r="AB8">
        <v>578.41999999999996</v>
      </c>
      <c r="AC8">
        <v>576.78499999999997</v>
      </c>
      <c r="AD8">
        <v>576.82899999999995</v>
      </c>
      <c r="AE8">
        <v>576.34</v>
      </c>
      <c r="AF8">
        <v>576.94299999999998</v>
      </c>
      <c r="AG8">
        <v>572.03499999999997</v>
      </c>
      <c r="AH8">
        <v>573.10799999999995</v>
      </c>
      <c r="AI8">
        <v>573.02</v>
      </c>
      <c r="AJ8">
        <v>575.96799999999996</v>
      </c>
      <c r="AK8">
        <v>577.53200000000004</v>
      </c>
      <c r="AL8">
        <v>579.05700000000002</v>
      </c>
      <c r="AM8">
        <v>575.06799999999998</v>
      </c>
      <c r="AN8">
        <v>575.37800000000004</v>
      </c>
      <c r="AO8">
        <v>576.74599999999998</v>
      </c>
      <c r="AP8">
        <v>575.46699999999998</v>
      </c>
      <c r="AQ8">
        <v>577.40700000000004</v>
      </c>
      <c r="AR8">
        <v>577.91399999999999</v>
      </c>
      <c r="AS8">
        <v>577.37199999999996</v>
      </c>
      <c r="AT8">
        <f t="shared" si="2"/>
        <v>576.39425000000006</v>
      </c>
      <c r="AV8">
        <f t="shared" si="3"/>
        <v>1.0002917274070655</v>
      </c>
      <c r="AX8">
        <v>593.46500000000003</v>
      </c>
      <c r="AY8">
        <v>588.76599999999996</v>
      </c>
      <c r="AZ8">
        <v>595.40800000000002</v>
      </c>
      <c r="BA8">
        <v>592.00699999999995</v>
      </c>
      <c r="BB8">
        <v>590.57600000000002</v>
      </c>
      <c r="BC8">
        <v>592.15200000000004</v>
      </c>
      <c r="BD8">
        <v>593.29999999999995</v>
      </c>
      <c r="BE8">
        <v>591.90800000000002</v>
      </c>
      <c r="BF8">
        <v>592.12199999999996</v>
      </c>
      <c r="BG8">
        <v>591.88</v>
      </c>
      <c r="BH8">
        <v>592.096</v>
      </c>
      <c r="BI8">
        <v>593.12699999999995</v>
      </c>
      <c r="BJ8">
        <v>591.81299999999999</v>
      </c>
      <c r="BK8">
        <v>592.55600000000004</v>
      </c>
      <c r="BL8">
        <v>589.00400000000002</v>
      </c>
      <c r="BM8">
        <v>590.6</v>
      </c>
      <c r="BN8">
        <v>591.29899999999998</v>
      </c>
      <c r="BO8">
        <v>589.93600000000004</v>
      </c>
      <c r="BP8">
        <v>589.81200000000001</v>
      </c>
      <c r="BQ8">
        <v>591.09299999999996</v>
      </c>
      <c r="BR8">
        <f t="shared" si="4"/>
        <v>591.64600000000007</v>
      </c>
      <c r="BS8">
        <f t="shared" si="5"/>
        <v>591.89400000000001</v>
      </c>
      <c r="BT8">
        <f t="shared" si="6"/>
        <v>1.0261612619900293</v>
      </c>
      <c r="BU8">
        <f t="shared" si="7"/>
        <v>1.0261596206690302</v>
      </c>
    </row>
    <row r="9" spans="2:73" x14ac:dyDescent="0.25">
      <c r="B9" t="s">
        <v>6</v>
      </c>
      <c r="C9">
        <v>363.822</v>
      </c>
      <c r="D9">
        <v>366.06299999999999</v>
      </c>
      <c r="E9">
        <v>363.06299999999999</v>
      </c>
      <c r="F9">
        <v>363.714</v>
      </c>
      <c r="G9">
        <v>364.77600000000001</v>
      </c>
      <c r="H9">
        <v>364.84800000000001</v>
      </c>
      <c r="I9">
        <v>363.44099999999997</v>
      </c>
      <c r="J9">
        <v>363.59699999999998</v>
      </c>
      <c r="K9">
        <v>363.005</v>
      </c>
      <c r="L9">
        <v>362.97899999999998</v>
      </c>
      <c r="M9">
        <v>364.14100000000002</v>
      </c>
      <c r="N9">
        <v>362.858</v>
      </c>
      <c r="O9">
        <v>364.34500000000003</v>
      </c>
      <c r="P9">
        <v>364.52600000000001</v>
      </c>
      <c r="Q9">
        <v>363.36900000000003</v>
      </c>
      <c r="R9">
        <v>364.88</v>
      </c>
      <c r="S9">
        <v>363.59100000000001</v>
      </c>
      <c r="T9">
        <v>364.82499999999999</v>
      </c>
      <c r="U9">
        <v>364.31</v>
      </c>
      <c r="V9">
        <v>365.02</v>
      </c>
      <c r="W9">
        <f t="shared" si="0"/>
        <v>364.05865000000006</v>
      </c>
      <c r="X9">
        <f t="shared" si="1"/>
        <v>363.98149999999998</v>
      </c>
      <c r="Z9">
        <v>364.62799999999999</v>
      </c>
      <c r="AA9">
        <v>364.51299999999998</v>
      </c>
      <c r="AB9">
        <v>363.58199999999999</v>
      </c>
      <c r="AC9">
        <v>366.63099999999997</v>
      </c>
      <c r="AD9">
        <v>363.714</v>
      </c>
      <c r="AE9">
        <v>363.88299999999998</v>
      </c>
      <c r="AF9">
        <v>362.38299999999998</v>
      </c>
      <c r="AG9">
        <v>363.68299999999999</v>
      </c>
      <c r="AH9">
        <v>362.70600000000002</v>
      </c>
      <c r="AI9">
        <v>363.97899999999998</v>
      </c>
      <c r="AJ9">
        <v>363.30900000000003</v>
      </c>
      <c r="AK9">
        <v>364.97</v>
      </c>
      <c r="AL9">
        <v>365.96499999999997</v>
      </c>
      <c r="AM9">
        <v>363.86900000000003</v>
      </c>
      <c r="AN9">
        <v>362.98</v>
      </c>
      <c r="AO9">
        <v>364.42700000000002</v>
      </c>
      <c r="AP9">
        <v>363.03399999999999</v>
      </c>
      <c r="AQ9">
        <v>363.69799999999998</v>
      </c>
      <c r="AR9">
        <v>363.02300000000002</v>
      </c>
      <c r="AS9">
        <v>364.36700000000002</v>
      </c>
      <c r="AT9">
        <f t="shared" si="2"/>
        <v>363.96719999999999</v>
      </c>
      <c r="AV9">
        <f t="shared" si="3"/>
        <v>1.0002512589046488</v>
      </c>
      <c r="AX9">
        <v>391.916</v>
      </c>
      <c r="AY9">
        <v>390.37799999999999</v>
      </c>
      <c r="AZ9">
        <v>392.649</v>
      </c>
      <c r="BA9">
        <v>388.49099999999999</v>
      </c>
      <c r="BB9">
        <v>391.755</v>
      </c>
      <c r="BC9">
        <v>391.495</v>
      </c>
      <c r="BD9">
        <v>392.077</v>
      </c>
      <c r="BE9">
        <v>388.92399999999998</v>
      </c>
      <c r="BF9">
        <v>390.24299999999999</v>
      </c>
      <c r="BG9">
        <v>388.49200000000002</v>
      </c>
      <c r="BH9">
        <v>388.46300000000002</v>
      </c>
      <c r="BI9">
        <v>391.54500000000002</v>
      </c>
      <c r="BJ9">
        <v>392.01299999999998</v>
      </c>
      <c r="BK9">
        <v>389.548</v>
      </c>
      <c r="BL9">
        <v>391.41800000000001</v>
      </c>
      <c r="BM9">
        <v>392.154</v>
      </c>
      <c r="BN9">
        <v>388.47500000000002</v>
      </c>
      <c r="BO9">
        <v>391.18200000000002</v>
      </c>
      <c r="BP9">
        <v>391.34199999999998</v>
      </c>
      <c r="BQ9">
        <v>389.37</v>
      </c>
      <c r="BR9">
        <f t="shared" si="4"/>
        <v>390.59649999999999</v>
      </c>
      <c r="BS9">
        <f t="shared" si="5"/>
        <v>391.262</v>
      </c>
      <c r="BT9">
        <f t="shared" si="6"/>
        <v>1.0728944361025343</v>
      </c>
      <c r="BU9">
        <f t="shared" si="7"/>
        <v>1.0749502378554954</v>
      </c>
    </row>
    <row r="10" spans="2:73" hidden="1" x14ac:dyDescent="0.25">
      <c r="B10" t="s">
        <v>7</v>
      </c>
      <c r="C10">
        <v>2115</v>
      </c>
      <c r="D10">
        <v>2226</v>
      </c>
      <c r="E10">
        <v>1953</v>
      </c>
      <c r="F10">
        <v>2252</v>
      </c>
      <c r="G10">
        <v>2041</v>
      </c>
      <c r="H10">
        <v>1954</v>
      </c>
      <c r="I10">
        <v>2414</v>
      </c>
      <c r="J10">
        <v>2227</v>
      </c>
      <c r="K10">
        <v>2408</v>
      </c>
      <c r="L10">
        <v>2228</v>
      </c>
      <c r="M10">
        <v>2103</v>
      </c>
      <c r="N10">
        <v>2228</v>
      </c>
      <c r="O10">
        <v>2227</v>
      </c>
      <c r="P10">
        <v>2008</v>
      </c>
      <c r="Q10">
        <v>1960</v>
      </c>
      <c r="R10">
        <v>2227</v>
      </c>
      <c r="S10">
        <v>1962</v>
      </c>
      <c r="T10">
        <v>2400</v>
      </c>
      <c r="U10">
        <v>1969</v>
      </c>
      <c r="V10">
        <v>1953</v>
      </c>
      <c r="W10">
        <f t="shared" si="0"/>
        <v>2142.75</v>
      </c>
      <c r="X10">
        <f t="shared" si="1"/>
        <v>2170.5</v>
      </c>
      <c r="Z10">
        <v>2376</v>
      </c>
      <c r="AA10">
        <v>2227</v>
      </c>
      <c r="AB10">
        <v>1958</v>
      </c>
      <c r="AC10">
        <v>2075</v>
      </c>
      <c r="AD10">
        <v>2380</v>
      </c>
      <c r="AE10">
        <v>2055</v>
      </c>
      <c r="AF10">
        <v>2104</v>
      </c>
      <c r="AG10">
        <v>2232</v>
      </c>
      <c r="AH10">
        <v>1967</v>
      </c>
      <c r="AI10">
        <v>1956</v>
      </c>
      <c r="AJ10">
        <v>2096</v>
      </c>
      <c r="AK10">
        <v>2245</v>
      </c>
      <c r="AL10">
        <v>2317</v>
      </c>
      <c r="AM10">
        <v>2168</v>
      </c>
      <c r="AN10">
        <v>1975</v>
      </c>
      <c r="AO10">
        <v>2406</v>
      </c>
      <c r="AP10">
        <v>2407</v>
      </c>
      <c r="AQ10">
        <v>1954</v>
      </c>
      <c r="AR10">
        <v>2043</v>
      </c>
      <c r="AS10">
        <v>2085</v>
      </c>
      <c r="AT10">
        <f t="shared" si="2"/>
        <v>2151.3000000000002</v>
      </c>
      <c r="AV10">
        <f t="shared" si="3"/>
        <v>0.99602565890391848</v>
      </c>
      <c r="AX10">
        <v>1552</v>
      </c>
      <c r="AY10">
        <v>2103</v>
      </c>
      <c r="AZ10">
        <v>1553</v>
      </c>
      <c r="BA10">
        <v>2103</v>
      </c>
      <c r="BB10">
        <v>1552</v>
      </c>
      <c r="BC10">
        <v>2105</v>
      </c>
      <c r="BD10">
        <v>1553</v>
      </c>
      <c r="BE10">
        <v>1552</v>
      </c>
      <c r="BF10">
        <v>1551</v>
      </c>
      <c r="BG10">
        <v>1636</v>
      </c>
      <c r="BH10">
        <v>1552</v>
      </c>
      <c r="BI10">
        <v>1554</v>
      </c>
      <c r="BJ10">
        <v>2107</v>
      </c>
      <c r="BK10">
        <v>1553</v>
      </c>
      <c r="BL10">
        <v>1553</v>
      </c>
      <c r="BM10">
        <v>2106</v>
      </c>
      <c r="BN10">
        <v>1555</v>
      </c>
      <c r="BO10">
        <v>1553</v>
      </c>
      <c r="BP10">
        <v>1552</v>
      </c>
      <c r="BQ10">
        <v>1553</v>
      </c>
      <c r="BR10">
        <f t="shared" si="4"/>
        <v>1694.9</v>
      </c>
      <c r="BS10">
        <f t="shared" si="5"/>
        <v>1553</v>
      </c>
      <c r="BT10">
        <f t="shared" si="6"/>
        <v>0.79099288297748227</v>
      </c>
      <c r="BU10">
        <f t="shared" si="7"/>
        <v>0.71550334024418338</v>
      </c>
    </row>
    <row r="11" spans="2:73" x14ac:dyDescent="0.25">
      <c r="B11" s="1" t="s">
        <v>8</v>
      </c>
      <c r="C11">
        <v>7.9748299999999999</v>
      </c>
      <c r="D11">
        <v>7.8802399999999997</v>
      </c>
      <c r="E11">
        <v>7.9864100000000002</v>
      </c>
      <c r="F11">
        <v>7.8649399999999998</v>
      </c>
      <c r="G11">
        <v>7.8513599999999997</v>
      </c>
      <c r="H11">
        <v>7.9292199999999999</v>
      </c>
      <c r="I11">
        <v>7.9302599999999996</v>
      </c>
      <c r="J11">
        <v>7.9381399999999998</v>
      </c>
      <c r="K11">
        <v>7.90564</v>
      </c>
      <c r="L11">
        <v>7.8769499999999999</v>
      </c>
      <c r="M11">
        <v>7.8795799999999998</v>
      </c>
      <c r="N11">
        <v>7.8628499999999999</v>
      </c>
      <c r="O11">
        <v>7.8729899999999997</v>
      </c>
      <c r="P11">
        <v>7.9513400000000001</v>
      </c>
      <c r="Q11">
        <v>7.8845799999999997</v>
      </c>
      <c r="R11">
        <v>7.8421099999999999</v>
      </c>
      <c r="S11">
        <v>7.8444500000000001</v>
      </c>
      <c r="T11">
        <v>7.8825900000000004</v>
      </c>
      <c r="U11">
        <v>7.9512600000000004</v>
      </c>
      <c r="V11">
        <v>7.8481199999999998</v>
      </c>
      <c r="W11">
        <f t="shared" si="0"/>
        <v>7.8978929999999989</v>
      </c>
      <c r="X11">
        <f t="shared" si="1"/>
        <v>7.8814150000000005</v>
      </c>
      <c r="Z11">
        <v>7.8662200000000002</v>
      </c>
      <c r="AA11">
        <v>7.8677599999999996</v>
      </c>
      <c r="AB11">
        <v>7.8439399999999999</v>
      </c>
      <c r="AC11">
        <v>7.8543000000000003</v>
      </c>
      <c r="AD11">
        <v>7.9387600000000003</v>
      </c>
      <c r="AE11">
        <v>7.9049899999999997</v>
      </c>
      <c r="AF11">
        <v>7.9030500000000004</v>
      </c>
      <c r="AG11">
        <v>8.0030300000000008</v>
      </c>
      <c r="AH11">
        <v>7.9746499999999996</v>
      </c>
      <c r="AI11">
        <v>7.84985</v>
      </c>
      <c r="AJ11">
        <v>8.0133700000000001</v>
      </c>
      <c r="AK11">
        <v>7.89351</v>
      </c>
      <c r="AL11">
        <v>7.8631099999999998</v>
      </c>
      <c r="AM11">
        <v>7.8352399999999998</v>
      </c>
      <c r="AN11">
        <v>7.8861100000000004</v>
      </c>
      <c r="AO11">
        <v>7.8826900000000002</v>
      </c>
      <c r="AP11">
        <v>7.9198199999999996</v>
      </c>
      <c r="AQ11">
        <v>7.9686399999999997</v>
      </c>
      <c r="AR11">
        <v>7.9173400000000003</v>
      </c>
      <c r="AS11">
        <v>7.9194800000000001</v>
      </c>
      <c r="AT11">
        <f t="shared" si="2"/>
        <v>7.9052929999999986</v>
      </c>
      <c r="AV11">
        <f t="shared" si="3"/>
        <v>0.99906391831397023</v>
      </c>
      <c r="AX11">
        <v>8.8069400000000009</v>
      </c>
      <c r="AY11">
        <v>8.7376900000000006</v>
      </c>
      <c r="AZ11">
        <v>8.7670899999999996</v>
      </c>
      <c r="BA11">
        <v>8.7622300000000006</v>
      </c>
      <c r="BB11">
        <v>8.7372099999999993</v>
      </c>
      <c r="BC11">
        <v>8.7357399999999998</v>
      </c>
      <c r="BD11">
        <v>8.7726699999999997</v>
      </c>
      <c r="BE11">
        <v>8.7847500000000007</v>
      </c>
      <c r="BF11">
        <v>8.7604299999999995</v>
      </c>
      <c r="BG11">
        <v>8.7773800000000008</v>
      </c>
      <c r="BH11">
        <v>8.7423500000000001</v>
      </c>
      <c r="BI11">
        <v>8.8122000000000007</v>
      </c>
      <c r="BJ11">
        <v>8.7423999999999999</v>
      </c>
      <c r="BK11">
        <v>8.7519600000000004</v>
      </c>
      <c r="BL11">
        <v>8.7344200000000001</v>
      </c>
      <c r="BM11">
        <v>8.7463800000000003</v>
      </c>
      <c r="BN11">
        <v>8.7773599999999998</v>
      </c>
      <c r="BO11">
        <v>8.7882400000000001</v>
      </c>
      <c r="BP11">
        <v>8.7551799999999993</v>
      </c>
      <c r="BQ11">
        <v>8.7476099999999999</v>
      </c>
      <c r="BR11">
        <f t="shared" si="4"/>
        <v>8.7620114999999998</v>
      </c>
      <c r="BS11">
        <f t="shared" si="5"/>
        <v>8.7578049999999994</v>
      </c>
      <c r="BT11">
        <f t="shared" si="6"/>
        <v>1.1094112695626543</v>
      </c>
      <c r="BU11">
        <f t="shared" si="7"/>
        <v>1.1111970375877933</v>
      </c>
    </row>
    <row r="12" spans="2:73" x14ac:dyDescent="0.25">
      <c r="B12" t="s">
        <v>9</v>
      </c>
      <c r="C12">
        <v>11.387</v>
      </c>
      <c r="D12">
        <v>11.3903</v>
      </c>
      <c r="E12">
        <v>11.443199999999999</v>
      </c>
      <c r="F12">
        <v>11.41</v>
      </c>
      <c r="G12">
        <v>11.3439</v>
      </c>
      <c r="H12">
        <v>11.382899999999999</v>
      </c>
      <c r="I12">
        <v>11.373200000000001</v>
      </c>
      <c r="J12">
        <v>11.323499999999999</v>
      </c>
      <c r="K12">
        <v>11.353199999999999</v>
      </c>
      <c r="L12">
        <v>11.355700000000001</v>
      </c>
      <c r="M12">
        <v>11.353300000000001</v>
      </c>
      <c r="N12">
        <v>11.3734</v>
      </c>
      <c r="O12">
        <v>11.406700000000001</v>
      </c>
      <c r="P12">
        <v>11.3713</v>
      </c>
      <c r="Q12">
        <v>11.3718</v>
      </c>
      <c r="R12">
        <v>11.3513</v>
      </c>
      <c r="S12">
        <v>11.3428</v>
      </c>
      <c r="T12">
        <v>11.3734</v>
      </c>
      <c r="U12">
        <v>11.3963</v>
      </c>
      <c r="V12">
        <v>11.3611</v>
      </c>
      <c r="W12">
        <f t="shared" si="0"/>
        <v>11.373215</v>
      </c>
      <c r="X12">
        <f t="shared" si="1"/>
        <v>11.3725</v>
      </c>
      <c r="Z12">
        <v>11.395099999999999</v>
      </c>
      <c r="AA12">
        <v>11.352399999999999</v>
      </c>
      <c r="AB12">
        <v>11.3987</v>
      </c>
      <c r="AC12">
        <v>11.3584</v>
      </c>
      <c r="AD12">
        <v>11.368399999999999</v>
      </c>
      <c r="AE12">
        <v>11.3316</v>
      </c>
      <c r="AF12">
        <v>11.3443</v>
      </c>
      <c r="AG12">
        <v>11.443199999999999</v>
      </c>
      <c r="AH12">
        <v>11.3452</v>
      </c>
      <c r="AI12">
        <v>11.393800000000001</v>
      </c>
      <c r="AJ12">
        <v>11.372400000000001</v>
      </c>
      <c r="AK12">
        <v>11.3309</v>
      </c>
      <c r="AL12">
        <v>11.361700000000001</v>
      </c>
      <c r="AM12">
        <v>11.375299999999999</v>
      </c>
      <c r="AN12">
        <v>11.4048</v>
      </c>
      <c r="AO12">
        <v>11.432600000000001</v>
      </c>
      <c r="AP12">
        <v>11.3735</v>
      </c>
      <c r="AQ12">
        <v>11.333399999999999</v>
      </c>
      <c r="AR12">
        <v>11.4</v>
      </c>
      <c r="AS12">
        <v>11.3697</v>
      </c>
      <c r="AT12">
        <f t="shared" si="2"/>
        <v>11.374270000000003</v>
      </c>
      <c r="AV12">
        <f t="shared" si="3"/>
        <v>0.99990724679473908</v>
      </c>
      <c r="AX12">
        <v>10.909000000000001</v>
      </c>
      <c r="AY12">
        <v>10.917199999999999</v>
      </c>
      <c r="AZ12">
        <v>10.9069</v>
      </c>
      <c r="BA12">
        <v>11.2491</v>
      </c>
      <c r="BB12">
        <v>10.904</v>
      </c>
      <c r="BC12">
        <v>10.912000000000001</v>
      </c>
      <c r="BD12">
        <v>10.9102</v>
      </c>
      <c r="BE12">
        <v>10.9102</v>
      </c>
      <c r="BF12">
        <v>10.906599999999999</v>
      </c>
      <c r="BG12">
        <v>10.9369</v>
      </c>
      <c r="BH12">
        <v>10.911099999999999</v>
      </c>
      <c r="BI12">
        <v>10.914</v>
      </c>
      <c r="BJ12">
        <v>10.911199999999999</v>
      </c>
      <c r="BK12">
        <v>10.9092</v>
      </c>
      <c r="BL12">
        <v>10.9095</v>
      </c>
      <c r="BM12">
        <v>10.9038</v>
      </c>
      <c r="BN12">
        <v>10.992599999999999</v>
      </c>
      <c r="BO12">
        <v>10.906700000000001</v>
      </c>
      <c r="BP12">
        <v>10.898</v>
      </c>
      <c r="BQ12">
        <v>10.9084</v>
      </c>
      <c r="BR12">
        <f t="shared" si="4"/>
        <v>10.931330000000001</v>
      </c>
      <c r="BS12">
        <f t="shared" si="5"/>
        <v>10.909849999999999</v>
      </c>
      <c r="BT12">
        <f t="shared" si="6"/>
        <v>0.961146870080272</v>
      </c>
      <c r="BU12">
        <f t="shared" si="7"/>
        <v>0.95931853154539448</v>
      </c>
    </row>
    <row r="13" spans="2:73" x14ac:dyDescent="0.25">
      <c r="B13" s="1" t="s">
        <v>10</v>
      </c>
      <c r="C13">
        <v>7.80124</v>
      </c>
      <c r="D13">
        <v>7.7545200000000003</v>
      </c>
      <c r="E13">
        <v>7.85297</v>
      </c>
      <c r="F13">
        <v>7.7558400000000001</v>
      </c>
      <c r="G13">
        <v>7.9102600000000001</v>
      </c>
      <c r="H13">
        <v>7.4550599999999996</v>
      </c>
      <c r="I13">
        <v>7.9521699999999997</v>
      </c>
      <c r="J13">
        <v>7.5361799999999999</v>
      </c>
      <c r="K13">
        <v>7.5429199999999996</v>
      </c>
      <c r="L13">
        <v>7.7064599999999999</v>
      </c>
      <c r="M13">
        <v>7.8648400000000001</v>
      </c>
      <c r="N13">
        <v>7.8213200000000001</v>
      </c>
      <c r="O13">
        <v>7.6736599999999999</v>
      </c>
      <c r="P13">
        <v>7.8202600000000002</v>
      </c>
      <c r="Q13">
        <v>7.8138199999999998</v>
      </c>
      <c r="R13">
        <v>7.5760100000000001</v>
      </c>
      <c r="S13">
        <v>7.7152900000000004</v>
      </c>
      <c r="T13">
        <v>7.7861900000000004</v>
      </c>
      <c r="U13">
        <v>7.5010700000000003</v>
      </c>
      <c r="V13">
        <v>7.5831799999999996</v>
      </c>
      <c r="W13">
        <f t="shared" si="0"/>
        <v>7.7211629999999998</v>
      </c>
      <c r="X13">
        <f t="shared" si="1"/>
        <v>7.7551800000000002</v>
      </c>
      <c r="Z13">
        <v>7.7129000000000003</v>
      </c>
      <c r="AA13">
        <v>7.6194199999999999</v>
      </c>
      <c r="AB13">
        <v>7.5110999999999999</v>
      </c>
      <c r="AC13">
        <v>7.7613799999999999</v>
      </c>
      <c r="AD13">
        <v>7.8043100000000001</v>
      </c>
      <c r="AE13">
        <v>7.6228999999999996</v>
      </c>
      <c r="AF13">
        <v>7.6111500000000003</v>
      </c>
      <c r="AG13">
        <v>7.8924399999999997</v>
      </c>
      <c r="AH13">
        <v>7.8763800000000002</v>
      </c>
      <c r="AI13">
        <v>7.5003799999999998</v>
      </c>
      <c r="AJ13">
        <v>7.9447700000000001</v>
      </c>
      <c r="AK13">
        <v>7.3738400000000004</v>
      </c>
      <c r="AL13">
        <v>7.4788699999999997</v>
      </c>
      <c r="AM13">
        <v>7.766</v>
      </c>
      <c r="AN13">
        <v>7.9427300000000001</v>
      </c>
      <c r="AO13">
        <v>7.5701000000000001</v>
      </c>
      <c r="AP13">
        <v>7.5098599999999998</v>
      </c>
      <c r="AQ13">
        <v>7.9162299999999997</v>
      </c>
      <c r="AR13">
        <v>7.4660599999999997</v>
      </c>
      <c r="AS13">
        <v>7.4936999999999996</v>
      </c>
      <c r="AT13">
        <f t="shared" si="2"/>
        <v>7.6687260000000013</v>
      </c>
      <c r="AV13">
        <f t="shared" si="3"/>
        <v>1.006837772010631</v>
      </c>
      <c r="AX13">
        <v>8.5165600000000001</v>
      </c>
      <c r="AY13">
        <v>8.5651100000000007</v>
      </c>
      <c r="AZ13">
        <v>8.2293599999999998</v>
      </c>
      <c r="BA13">
        <v>8.3382299999999994</v>
      </c>
      <c r="BB13">
        <v>8.5066699999999997</v>
      </c>
      <c r="BC13">
        <v>8.5455699999999997</v>
      </c>
      <c r="BD13">
        <v>8.5443300000000004</v>
      </c>
      <c r="BE13">
        <v>8.2070600000000002</v>
      </c>
      <c r="BF13">
        <v>8.4979600000000008</v>
      </c>
      <c r="BG13">
        <v>8.5050799999999995</v>
      </c>
      <c r="BH13">
        <v>8.5405700000000007</v>
      </c>
      <c r="BI13">
        <v>8.5205699999999993</v>
      </c>
      <c r="BJ13">
        <v>8.3103700000000007</v>
      </c>
      <c r="BK13">
        <v>8.7158099999999994</v>
      </c>
      <c r="BL13">
        <v>8.5244099999999996</v>
      </c>
      <c r="BM13">
        <v>8.2253000000000007</v>
      </c>
      <c r="BN13">
        <v>8.2760200000000008</v>
      </c>
      <c r="BO13">
        <v>8.7231500000000004</v>
      </c>
      <c r="BP13">
        <v>8.5073000000000008</v>
      </c>
      <c r="BQ13">
        <v>8.2403999999999993</v>
      </c>
      <c r="BR13">
        <f t="shared" si="4"/>
        <v>8.4519914999999983</v>
      </c>
      <c r="BS13">
        <f t="shared" si="5"/>
        <v>8.5069850000000002</v>
      </c>
      <c r="BT13">
        <f t="shared" si="6"/>
        <v>1.0946526449448093</v>
      </c>
      <c r="BU13">
        <f t="shared" si="7"/>
        <v>1.0969423017905451</v>
      </c>
    </row>
    <row r="14" spans="2:73" x14ac:dyDescent="0.25">
      <c r="B14" t="s">
        <v>11</v>
      </c>
      <c r="C14">
        <v>8.0916300000000003</v>
      </c>
      <c r="D14">
        <v>8.0904299999999996</v>
      </c>
      <c r="E14">
        <v>8.0718999999999994</v>
      </c>
      <c r="F14">
        <v>8.0878399999999999</v>
      </c>
      <c r="G14">
        <v>8.0898400000000006</v>
      </c>
      <c r="H14">
        <v>8.0835799999999995</v>
      </c>
      <c r="I14">
        <v>8.0897000000000006</v>
      </c>
      <c r="J14">
        <v>8.0838999999999999</v>
      </c>
      <c r="K14">
        <v>8.0905299999999993</v>
      </c>
      <c r="L14">
        <v>8.0880600000000005</v>
      </c>
      <c r="M14">
        <v>8.0888399999999994</v>
      </c>
      <c r="N14">
        <v>8.0746800000000007</v>
      </c>
      <c r="O14">
        <v>8.0744299999999996</v>
      </c>
      <c r="P14">
        <v>8.0823599999999995</v>
      </c>
      <c r="Q14">
        <v>8.0895499999999991</v>
      </c>
      <c r="R14">
        <v>8.0941899999999993</v>
      </c>
      <c r="S14">
        <v>16.954999999999998</v>
      </c>
      <c r="T14">
        <v>8.0747099999999996</v>
      </c>
      <c r="U14">
        <v>8.0747699999999991</v>
      </c>
      <c r="V14">
        <v>8.0932600000000008</v>
      </c>
      <c r="W14">
        <f t="shared" si="0"/>
        <v>8.5284600000000008</v>
      </c>
      <c r="X14">
        <f t="shared" si="1"/>
        <v>8.0884499999999999</v>
      </c>
      <c r="Z14">
        <v>8.0764800000000001</v>
      </c>
      <c r="AA14">
        <v>8.0902399999999997</v>
      </c>
      <c r="AB14">
        <v>8.0938099999999995</v>
      </c>
      <c r="AC14">
        <v>8.0746099999999998</v>
      </c>
      <c r="AD14">
        <v>8.0889100000000003</v>
      </c>
      <c r="AE14">
        <v>8.0939399999999999</v>
      </c>
      <c r="AF14">
        <v>8.0907800000000005</v>
      </c>
      <c r="AG14">
        <v>8.0861300000000007</v>
      </c>
      <c r="AH14">
        <v>8.0830300000000008</v>
      </c>
      <c r="AI14">
        <v>8.0897000000000006</v>
      </c>
      <c r="AJ14">
        <v>8.0882900000000006</v>
      </c>
      <c r="AK14">
        <v>8.0727899999999995</v>
      </c>
      <c r="AL14">
        <v>8.0895100000000006</v>
      </c>
      <c r="AM14">
        <v>8.0904500000000006</v>
      </c>
      <c r="AN14">
        <v>8.0864899999999995</v>
      </c>
      <c r="AO14">
        <v>8.0884</v>
      </c>
      <c r="AP14">
        <v>8.0889500000000005</v>
      </c>
      <c r="AQ14">
        <v>8.0876300000000008</v>
      </c>
      <c r="AR14">
        <v>8.0870599999999992</v>
      </c>
      <c r="AS14">
        <v>8.0939800000000002</v>
      </c>
      <c r="AT14">
        <f t="shared" si="2"/>
        <v>8.087059</v>
      </c>
      <c r="AV14">
        <f t="shared" si="3"/>
        <v>1.0545811524313105</v>
      </c>
      <c r="AX14">
        <v>8.77332</v>
      </c>
      <c r="AY14">
        <v>8.7881699999999991</v>
      </c>
      <c r="AZ14">
        <v>8.7925699999999996</v>
      </c>
      <c r="BA14">
        <v>8.8028300000000002</v>
      </c>
      <c r="BB14">
        <v>8.8075500000000009</v>
      </c>
      <c r="BC14">
        <v>8.8107799999999994</v>
      </c>
      <c r="BD14">
        <v>8.8076699999999999</v>
      </c>
      <c r="BE14">
        <v>8.7950999999999997</v>
      </c>
      <c r="BF14">
        <v>8.7659599999999998</v>
      </c>
      <c r="BG14">
        <v>8.8101900000000004</v>
      </c>
      <c r="BH14">
        <v>8.7628299999999992</v>
      </c>
      <c r="BI14">
        <v>8.7777100000000008</v>
      </c>
      <c r="BJ14">
        <v>8.7761600000000008</v>
      </c>
      <c r="BK14">
        <v>8.8034700000000008</v>
      </c>
      <c r="BL14">
        <v>8.8061600000000002</v>
      </c>
      <c r="BM14">
        <v>8.79542</v>
      </c>
      <c r="BN14">
        <v>8.8171700000000008</v>
      </c>
      <c r="BO14">
        <v>8.7976799999999997</v>
      </c>
      <c r="BP14">
        <v>8.8057599999999994</v>
      </c>
      <c r="BQ14">
        <v>8.7623300000000004</v>
      </c>
      <c r="BR14">
        <f t="shared" si="4"/>
        <v>8.7929415000000013</v>
      </c>
      <c r="BS14">
        <f t="shared" si="5"/>
        <v>8.7965499999999999</v>
      </c>
      <c r="BT14">
        <f t="shared" si="6"/>
        <v>1.0310116363329371</v>
      </c>
      <c r="BU14">
        <f t="shared" si="7"/>
        <v>1.0875445851801024</v>
      </c>
    </row>
    <row r="15" spans="2:73" x14ac:dyDescent="0.25">
      <c r="B15" t="s">
        <v>12</v>
      </c>
      <c r="C15">
        <v>23.458400000000001</v>
      </c>
      <c r="D15">
        <v>23.4633</v>
      </c>
      <c r="E15">
        <v>23.454599999999999</v>
      </c>
      <c r="F15">
        <v>23.470400000000001</v>
      </c>
      <c r="G15">
        <v>23.469899999999999</v>
      </c>
      <c r="H15">
        <v>23.478200000000001</v>
      </c>
      <c r="I15">
        <v>23.472100000000001</v>
      </c>
      <c r="J15">
        <v>23.458200000000001</v>
      </c>
      <c r="K15">
        <v>23.4724</v>
      </c>
      <c r="L15">
        <v>23.467300000000002</v>
      </c>
      <c r="M15">
        <v>23.457699999999999</v>
      </c>
      <c r="N15">
        <v>23.488099999999999</v>
      </c>
      <c r="O15">
        <v>23.474299999999999</v>
      </c>
      <c r="P15">
        <v>23.472100000000001</v>
      </c>
      <c r="Q15">
        <v>23.454799999999999</v>
      </c>
      <c r="R15">
        <v>23.461300000000001</v>
      </c>
      <c r="S15">
        <v>23.4757</v>
      </c>
      <c r="T15">
        <v>23.441600000000001</v>
      </c>
      <c r="U15">
        <v>23.4862</v>
      </c>
      <c r="V15">
        <v>23.457699999999999</v>
      </c>
      <c r="W15">
        <f t="shared" si="0"/>
        <v>23.466714999999997</v>
      </c>
      <c r="X15">
        <f t="shared" si="1"/>
        <v>23.468600000000002</v>
      </c>
      <c r="Z15">
        <v>23.4528</v>
      </c>
      <c r="AA15">
        <v>23.4603</v>
      </c>
      <c r="AB15">
        <v>23.481300000000001</v>
      </c>
      <c r="AC15">
        <v>23.441800000000001</v>
      </c>
      <c r="AD15">
        <v>23.466899999999999</v>
      </c>
      <c r="AE15">
        <v>23.473099999999999</v>
      </c>
      <c r="AF15">
        <v>23.487500000000001</v>
      </c>
      <c r="AG15">
        <v>23.470199999999998</v>
      </c>
      <c r="AH15">
        <v>23.469899999999999</v>
      </c>
      <c r="AI15">
        <v>23.4557</v>
      </c>
      <c r="AJ15">
        <v>23.494299999999999</v>
      </c>
      <c r="AK15">
        <v>23.462499999999999</v>
      </c>
      <c r="AL15">
        <v>23.461300000000001</v>
      </c>
      <c r="AM15">
        <v>23.462399999999999</v>
      </c>
      <c r="AN15">
        <v>23.5015</v>
      </c>
      <c r="AO15">
        <v>23.4556</v>
      </c>
      <c r="AP15">
        <v>23.474499999999999</v>
      </c>
      <c r="AQ15">
        <v>23.460699999999999</v>
      </c>
      <c r="AR15">
        <v>23.476199999999999</v>
      </c>
      <c r="AS15">
        <v>23.468499999999999</v>
      </c>
      <c r="AT15">
        <f t="shared" si="2"/>
        <v>23.468849999999996</v>
      </c>
      <c r="AV15">
        <f t="shared" si="3"/>
        <v>0.99990902835034523</v>
      </c>
      <c r="AX15">
        <v>23.860199999999999</v>
      </c>
      <c r="AY15">
        <v>23.870799999999999</v>
      </c>
      <c r="AZ15">
        <v>23.8462</v>
      </c>
      <c r="BA15">
        <v>23.835000000000001</v>
      </c>
      <c r="BB15">
        <v>23.851299999999998</v>
      </c>
      <c r="BC15">
        <v>23.857099999999999</v>
      </c>
      <c r="BD15">
        <v>23.849799999999998</v>
      </c>
      <c r="BE15">
        <v>23.8581</v>
      </c>
      <c r="BF15">
        <v>23.840399999999999</v>
      </c>
      <c r="BG15">
        <v>23.880800000000001</v>
      </c>
      <c r="BH15">
        <v>23.8538</v>
      </c>
      <c r="BI15">
        <v>23.886199999999999</v>
      </c>
      <c r="BJ15">
        <v>23.8963</v>
      </c>
      <c r="BK15">
        <v>23.8429</v>
      </c>
      <c r="BL15">
        <v>23.877199999999998</v>
      </c>
      <c r="BM15">
        <v>23.8871</v>
      </c>
      <c r="BN15">
        <v>23.837700000000002</v>
      </c>
      <c r="BO15">
        <v>23.849399999999999</v>
      </c>
      <c r="BP15">
        <v>23.839700000000001</v>
      </c>
      <c r="BQ15">
        <v>23.866399999999999</v>
      </c>
      <c r="BR15">
        <f t="shared" si="4"/>
        <v>23.859319999999993</v>
      </c>
      <c r="BS15">
        <f t="shared" si="5"/>
        <v>23.855449999999998</v>
      </c>
      <c r="BT15">
        <f t="shared" si="6"/>
        <v>1.0167302922458468</v>
      </c>
      <c r="BU15">
        <f t="shared" si="7"/>
        <v>1.0164837271929299</v>
      </c>
    </row>
    <row r="16" spans="2:73" x14ac:dyDescent="0.25">
      <c r="B16" t="s">
        <v>13</v>
      </c>
      <c r="C16">
        <v>33.880099999999999</v>
      </c>
      <c r="D16">
        <v>33.856200000000001</v>
      </c>
      <c r="E16">
        <v>33.855899999999998</v>
      </c>
      <c r="F16">
        <v>33.858899999999998</v>
      </c>
      <c r="G16">
        <v>33.855800000000002</v>
      </c>
      <c r="H16">
        <v>33.845100000000002</v>
      </c>
      <c r="I16">
        <v>33.861800000000002</v>
      </c>
      <c r="J16">
        <v>33.835500000000003</v>
      </c>
      <c r="K16">
        <v>33.8645</v>
      </c>
      <c r="L16">
        <v>33.847000000000001</v>
      </c>
      <c r="M16">
        <v>33.854399999999998</v>
      </c>
      <c r="N16">
        <v>33.839500000000001</v>
      </c>
      <c r="O16">
        <v>33.897500000000001</v>
      </c>
      <c r="P16">
        <v>33.851300000000002</v>
      </c>
      <c r="Q16">
        <v>33.849800000000002</v>
      </c>
      <c r="R16">
        <v>33.8568</v>
      </c>
      <c r="S16">
        <v>33.846899999999998</v>
      </c>
      <c r="T16">
        <v>33.858899999999998</v>
      </c>
      <c r="U16">
        <v>33.848700000000001</v>
      </c>
      <c r="V16">
        <v>33.856000000000002</v>
      </c>
      <c r="W16">
        <f t="shared" si="0"/>
        <v>33.856029999999997</v>
      </c>
      <c r="X16">
        <f t="shared" si="1"/>
        <v>33.855850000000004</v>
      </c>
      <c r="Z16">
        <v>33.846699999999998</v>
      </c>
      <c r="AA16">
        <v>33.850099999999998</v>
      </c>
      <c r="AB16">
        <v>33.852200000000003</v>
      </c>
      <c r="AC16">
        <v>33.856000000000002</v>
      </c>
      <c r="AD16">
        <v>33.851799999999997</v>
      </c>
      <c r="AE16">
        <v>33.861499999999999</v>
      </c>
      <c r="AF16">
        <v>33.8416</v>
      </c>
      <c r="AG16">
        <v>33.848199999999999</v>
      </c>
      <c r="AH16">
        <v>34.002200000000002</v>
      </c>
      <c r="AI16">
        <v>33.846499999999999</v>
      </c>
      <c r="AJ16">
        <v>33.840800000000002</v>
      </c>
      <c r="AK16">
        <v>33.859699999999997</v>
      </c>
      <c r="AL16">
        <v>33.850900000000003</v>
      </c>
      <c r="AM16">
        <v>33.840000000000003</v>
      </c>
      <c r="AN16">
        <v>33.860799999999998</v>
      </c>
      <c r="AO16">
        <v>33.851500000000001</v>
      </c>
      <c r="AP16">
        <v>33.8491</v>
      </c>
      <c r="AQ16">
        <v>33.847299999999997</v>
      </c>
      <c r="AR16">
        <v>33.847900000000003</v>
      </c>
      <c r="AS16">
        <v>33.851999999999997</v>
      </c>
      <c r="AT16">
        <f t="shared" si="2"/>
        <v>33.857840000000003</v>
      </c>
      <c r="AV16">
        <f t="shared" si="3"/>
        <v>0.99994654118514337</v>
      </c>
      <c r="AX16">
        <v>33.813200000000002</v>
      </c>
      <c r="AY16">
        <v>33.798000000000002</v>
      </c>
      <c r="AZ16">
        <v>33.789700000000003</v>
      </c>
      <c r="BA16">
        <v>33.805700000000002</v>
      </c>
      <c r="BB16">
        <v>33.799799999999998</v>
      </c>
      <c r="BC16">
        <v>33.815100000000001</v>
      </c>
      <c r="BD16">
        <v>33.804600000000001</v>
      </c>
      <c r="BE16">
        <v>33.812800000000003</v>
      </c>
      <c r="BF16">
        <v>33.803800000000003</v>
      </c>
      <c r="BG16">
        <v>33.799799999999998</v>
      </c>
      <c r="BH16">
        <v>33.805300000000003</v>
      </c>
      <c r="BI16">
        <v>33.781799999999997</v>
      </c>
      <c r="BJ16">
        <v>33.806399999999996</v>
      </c>
      <c r="BK16">
        <v>33.780900000000003</v>
      </c>
      <c r="BL16">
        <v>33.800899999999999</v>
      </c>
      <c r="BM16">
        <v>33.808799999999998</v>
      </c>
      <c r="BN16">
        <v>33.803600000000003</v>
      </c>
      <c r="BO16">
        <v>33.829900000000002</v>
      </c>
      <c r="BP16">
        <v>33.819800000000001</v>
      </c>
      <c r="BQ16">
        <v>33.811399999999999</v>
      </c>
      <c r="BR16">
        <f t="shared" si="4"/>
        <v>33.804564999999997</v>
      </c>
      <c r="BS16">
        <f t="shared" si="5"/>
        <v>33.804950000000005</v>
      </c>
      <c r="BT16">
        <f t="shared" si="6"/>
        <v>0.99847988674395671</v>
      </c>
      <c r="BU16">
        <f t="shared" si="7"/>
        <v>0.99849656706300394</v>
      </c>
    </row>
    <row r="17" spans="2:73" x14ac:dyDescent="0.25">
      <c r="B17" s="1" t="s">
        <v>14</v>
      </c>
      <c r="C17">
        <v>3.2199200000000001</v>
      </c>
      <c r="D17">
        <v>3.20886</v>
      </c>
      <c r="E17">
        <v>3.20919</v>
      </c>
      <c r="F17">
        <v>3.2068400000000001</v>
      </c>
      <c r="G17">
        <v>3.2071900000000002</v>
      </c>
      <c r="H17">
        <v>3.2090800000000002</v>
      </c>
      <c r="I17">
        <v>3.2249599999999998</v>
      </c>
      <c r="J17">
        <v>3.2057699999999998</v>
      </c>
      <c r="K17">
        <v>3.2098</v>
      </c>
      <c r="L17">
        <v>3.2252900000000002</v>
      </c>
      <c r="M17">
        <v>3.2103899999999999</v>
      </c>
      <c r="N17">
        <v>3.2054100000000001</v>
      </c>
      <c r="O17">
        <v>3.2264599999999999</v>
      </c>
      <c r="P17">
        <v>3.2080000000000002</v>
      </c>
      <c r="Q17">
        <v>3.2239100000000001</v>
      </c>
      <c r="R17">
        <v>3.2097500000000001</v>
      </c>
      <c r="S17">
        <v>3.2256100000000001</v>
      </c>
      <c r="T17">
        <v>3.2096900000000002</v>
      </c>
      <c r="U17">
        <v>3.2060200000000001</v>
      </c>
      <c r="V17">
        <v>3.22641</v>
      </c>
      <c r="W17">
        <f t="shared" si="0"/>
        <v>3.2139275000000005</v>
      </c>
      <c r="X17">
        <f t="shared" si="1"/>
        <v>3.2097199999999999</v>
      </c>
      <c r="Z17">
        <v>3.2065999999999999</v>
      </c>
      <c r="AA17">
        <v>3.2274600000000002</v>
      </c>
      <c r="AB17">
        <v>3.2078799999999998</v>
      </c>
      <c r="AC17">
        <v>3.2064300000000001</v>
      </c>
      <c r="AD17">
        <v>3.2259799999999998</v>
      </c>
      <c r="AE17">
        <v>3.2260300000000002</v>
      </c>
      <c r="AF17">
        <v>3.2093699999999998</v>
      </c>
      <c r="AG17">
        <v>3.2229199999999998</v>
      </c>
      <c r="AH17">
        <v>3.2244000000000002</v>
      </c>
      <c r="AI17">
        <v>3.2059799999999998</v>
      </c>
      <c r="AJ17">
        <v>3.2089099999999999</v>
      </c>
      <c r="AK17">
        <v>3.21034</v>
      </c>
      <c r="AL17">
        <v>3.2070500000000002</v>
      </c>
      <c r="AM17">
        <v>3.2063199999999998</v>
      </c>
      <c r="AN17">
        <v>3.2098100000000001</v>
      </c>
      <c r="AO17">
        <v>3.2101199999999999</v>
      </c>
      <c r="AP17">
        <v>3.2055099999999999</v>
      </c>
      <c r="AQ17">
        <v>3.2099299999999999</v>
      </c>
      <c r="AR17">
        <v>3.2075200000000001</v>
      </c>
      <c r="AS17">
        <v>3.2051799999999999</v>
      </c>
      <c r="AT17">
        <f t="shared" si="2"/>
        <v>3.2121870000000001</v>
      </c>
      <c r="AV17">
        <f t="shared" si="3"/>
        <v>1.0005418426760335</v>
      </c>
      <c r="AX17">
        <v>2.7749700000000002</v>
      </c>
      <c r="AY17">
        <v>2.77576</v>
      </c>
      <c r="AZ17">
        <v>2.77569</v>
      </c>
      <c r="BA17">
        <v>2.7751700000000001</v>
      </c>
      <c r="BB17">
        <v>2.7724299999999999</v>
      </c>
      <c r="BC17">
        <v>2.77366</v>
      </c>
      <c r="BD17">
        <v>2.7728700000000002</v>
      </c>
      <c r="BE17">
        <v>2.7753299999999999</v>
      </c>
      <c r="BF17">
        <v>2.7747299999999999</v>
      </c>
      <c r="BG17">
        <v>2.7739099999999999</v>
      </c>
      <c r="BH17">
        <v>2.7736700000000001</v>
      </c>
      <c r="BI17">
        <v>2.7738499999999999</v>
      </c>
      <c r="BJ17">
        <v>2.7743099999999998</v>
      </c>
      <c r="BK17">
        <v>2.7741400000000001</v>
      </c>
      <c r="BL17">
        <v>2.7753899999999998</v>
      </c>
      <c r="BM17">
        <v>2.7738900000000002</v>
      </c>
      <c r="BN17">
        <v>2.7757399999999999</v>
      </c>
      <c r="BO17">
        <v>2.7728199999999998</v>
      </c>
      <c r="BP17">
        <v>2.77014</v>
      </c>
      <c r="BQ17">
        <v>2.774</v>
      </c>
      <c r="BR17">
        <f t="shared" si="4"/>
        <v>2.7741235000000004</v>
      </c>
      <c r="BS17">
        <f t="shared" si="5"/>
        <v>2.77407</v>
      </c>
      <c r="BT17">
        <f t="shared" si="6"/>
        <v>0.86315683847877711</v>
      </c>
      <c r="BU17">
        <f t="shared" si="7"/>
        <v>0.86427164986353955</v>
      </c>
    </row>
    <row r="18" spans="2:73" x14ac:dyDescent="0.25">
      <c r="B18" t="s">
        <v>15</v>
      </c>
      <c r="C18">
        <v>13.5274</v>
      </c>
      <c r="D18">
        <v>13.514699999999999</v>
      </c>
      <c r="E18">
        <v>14.160500000000001</v>
      </c>
      <c r="F18">
        <v>13.667299999999999</v>
      </c>
      <c r="G18">
        <v>13.519</v>
      </c>
      <c r="H18">
        <v>13.5251</v>
      </c>
      <c r="I18">
        <v>13.5296</v>
      </c>
      <c r="J18">
        <v>13.520200000000001</v>
      </c>
      <c r="K18">
        <v>13.5267</v>
      </c>
      <c r="L18">
        <v>13.527200000000001</v>
      </c>
      <c r="M18">
        <v>13.5288</v>
      </c>
      <c r="N18">
        <v>13.532</v>
      </c>
      <c r="O18">
        <v>13.630800000000001</v>
      </c>
      <c r="P18">
        <v>13.508900000000001</v>
      </c>
      <c r="Q18">
        <v>14.1113</v>
      </c>
      <c r="R18">
        <v>13.5153</v>
      </c>
      <c r="S18">
        <v>13.553599999999999</v>
      </c>
      <c r="T18">
        <v>13.532</v>
      </c>
      <c r="U18">
        <v>13.529199999999999</v>
      </c>
      <c r="V18">
        <v>13.5123</v>
      </c>
      <c r="W18">
        <f t="shared" si="0"/>
        <v>13.598594999999998</v>
      </c>
      <c r="X18">
        <f t="shared" si="1"/>
        <v>13.5281</v>
      </c>
      <c r="Z18">
        <v>13.515700000000001</v>
      </c>
      <c r="AA18">
        <v>13.520200000000001</v>
      </c>
      <c r="AB18">
        <v>13.612500000000001</v>
      </c>
      <c r="AC18">
        <v>13.5143</v>
      </c>
      <c r="AD18">
        <v>13.5177</v>
      </c>
      <c r="AE18">
        <v>13.518599999999999</v>
      </c>
      <c r="AF18">
        <v>13.5166</v>
      </c>
      <c r="AG18">
        <v>13.7126</v>
      </c>
      <c r="AH18">
        <v>13.52</v>
      </c>
      <c r="AI18">
        <v>13.5336</v>
      </c>
      <c r="AJ18">
        <v>13.5244</v>
      </c>
      <c r="AK18">
        <v>13.5334</v>
      </c>
      <c r="AL18">
        <v>13.522</v>
      </c>
      <c r="AM18">
        <v>13.518000000000001</v>
      </c>
      <c r="AN18">
        <v>13.526</v>
      </c>
      <c r="AO18">
        <v>13.5113</v>
      </c>
      <c r="AP18">
        <v>13.5304</v>
      </c>
      <c r="AQ18">
        <v>13.5245</v>
      </c>
      <c r="AR18">
        <v>13.517200000000001</v>
      </c>
      <c r="AS18">
        <v>13.5242</v>
      </c>
      <c r="AT18">
        <f t="shared" si="2"/>
        <v>13.535659999999998</v>
      </c>
      <c r="AV18">
        <f t="shared" si="3"/>
        <v>1.0046495700985396</v>
      </c>
      <c r="AX18">
        <v>13.2699</v>
      </c>
      <c r="AY18">
        <v>13.358000000000001</v>
      </c>
      <c r="AZ18">
        <v>13.266299999999999</v>
      </c>
      <c r="BA18">
        <v>13.4231</v>
      </c>
      <c r="BB18">
        <v>13.2704</v>
      </c>
      <c r="BC18">
        <v>13.265599999999999</v>
      </c>
      <c r="BD18">
        <v>13.269</v>
      </c>
      <c r="BE18">
        <v>13.2776</v>
      </c>
      <c r="BF18">
        <v>13.2683</v>
      </c>
      <c r="BG18">
        <v>13.267200000000001</v>
      </c>
      <c r="BH18">
        <v>13.276400000000001</v>
      </c>
      <c r="BI18">
        <v>13.2692</v>
      </c>
      <c r="BJ18">
        <v>13.2738</v>
      </c>
      <c r="BK18">
        <v>13.264799999999999</v>
      </c>
      <c r="BL18">
        <v>13.262600000000001</v>
      </c>
      <c r="BM18">
        <v>13.272399999999999</v>
      </c>
      <c r="BN18">
        <v>13.886100000000001</v>
      </c>
      <c r="BO18">
        <v>13.280200000000001</v>
      </c>
      <c r="BP18">
        <v>13.277699999999999</v>
      </c>
      <c r="BQ18">
        <v>13.293699999999999</v>
      </c>
      <c r="BR18">
        <f t="shared" si="4"/>
        <v>13.314615</v>
      </c>
      <c r="BS18">
        <f t="shared" si="5"/>
        <v>13.2714</v>
      </c>
      <c r="BT18">
        <f t="shared" si="6"/>
        <v>0.97911696024479011</v>
      </c>
      <c r="BU18">
        <f t="shared" si="7"/>
        <v>0.98102468195829418</v>
      </c>
    </row>
    <row r="19" spans="2:73" x14ac:dyDescent="0.25">
      <c r="B19" t="s">
        <v>16</v>
      </c>
      <c r="C19">
        <v>2.2938499999999999</v>
      </c>
      <c r="D19">
        <v>2.2937799999999999</v>
      </c>
      <c r="E19">
        <v>2.2945000000000002</v>
      </c>
      <c r="F19">
        <v>2.2923300000000002</v>
      </c>
      <c r="G19">
        <v>2.29366</v>
      </c>
      <c r="H19">
        <v>2.2949299999999999</v>
      </c>
      <c r="I19">
        <v>2.2942399999999998</v>
      </c>
      <c r="J19">
        <v>2.2926799999999998</v>
      </c>
      <c r="K19">
        <v>2.2963900000000002</v>
      </c>
      <c r="L19">
        <v>2.2984900000000001</v>
      </c>
      <c r="M19">
        <v>2.2944399999999998</v>
      </c>
      <c r="N19">
        <v>2.2923900000000001</v>
      </c>
      <c r="O19">
        <v>2.2939799999999999</v>
      </c>
      <c r="P19">
        <v>2.2932100000000002</v>
      </c>
      <c r="Q19">
        <v>2.2934199999999998</v>
      </c>
      <c r="R19">
        <v>2.2936299999999998</v>
      </c>
      <c r="S19">
        <v>2.2934600000000001</v>
      </c>
      <c r="T19">
        <v>2.2939099999999999</v>
      </c>
      <c r="U19">
        <v>2.2910599999999999</v>
      </c>
      <c r="V19">
        <v>2.29426</v>
      </c>
      <c r="W19">
        <f t="shared" si="0"/>
        <v>2.2939305000000001</v>
      </c>
      <c r="X19">
        <f t="shared" si="1"/>
        <v>2.2938149999999999</v>
      </c>
      <c r="Z19">
        <v>2.2918599999999998</v>
      </c>
      <c r="AA19">
        <v>2.2907600000000001</v>
      </c>
      <c r="AB19">
        <v>2.2918699999999999</v>
      </c>
      <c r="AC19">
        <v>2.2917000000000001</v>
      </c>
      <c r="AD19">
        <v>2.2933699999999999</v>
      </c>
      <c r="AE19">
        <v>2.2925200000000001</v>
      </c>
      <c r="AF19">
        <v>2.2921</v>
      </c>
      <c r="AG19">
        <v>2.2908599999999999</v>
      </c>
      <c r="AH19">
        <v>2.2927</v>
      </c>
      <c r="AI19">
        <v>2.2949000000000002</v>
      </c>
      <c r="AJ19">
        <v>2.2920699999999998</v>
      </c>
      <c r="AK19">
        <v>2.2919900000000002</v>
      </c>
      <c r="AL19">
        <v>2.29088</v>
      </c>
      <c r="AM19">
        <v>2.2915700000000001</v>
      </c>
      <c r="AN19">
        <v>2.2913999999999999</v>
      </c>
      <c r="AO19">
        <v>2.29142</v>
      </c>
      <c r="AP19">
        <v>2.29488</v>
      </c>
      <c r="AQ19">
        <v>2.2929200000000001</v>
      </c>
      <c r="AR19">
        <v>2.2922099999999999</v>
      </c>
      <c r="AS19">
        <v>2.2909600000000001</v>
      </c>
      <c r="AT19">
        <f t="shared" si="2"/>
        <v>2.2921470000000004</v>
      </c>
      <c r="AV19">
        <f t="shared" si="3"/>
        <v>1.0007780914574849</v>
      </c>
      <c r="AX19">
        <v>2.9011999999999998</v>
      </c>
      <c r="AY19">
        <v>2.9144600000000001</v>
      </c>
      <c r="AZ19">
        <v>2.81413</v>
      </c>
      <c r="BA19">
        <v>2.8624700000000001</v>
      </c>
      <c r="BB19">
        <v>2.89506</v>
      </c>
      <c r="BC19">
        <v>2.81359</v>
      </c>
      <c r="BD19">
        <v>2.8837600000000001</v>
      </c>
      <c r="BE19">
        <v>2.90151</v>
      </c>
      <c r="BF19">
        <v>2.7983199999999999</v>
      </c>
      <c r="BG19">
        <v>2.8287300000000002</v>
      </c>
      <c r="BH19">
        <v>2.8883700000000001</v>
      </c>
      <c r="BI19">
        <v>2.8542999999999998</v>
      </c>
      <c r="BJ19">
        <v>2.9040599999999999</v>
      </c>
      <c r="BK19">
        <v>2.8265600000000002</v>
      </c>
      <c r="BL19">
        <v>2.86572</v>
      </c>
      <c r="BM19">
        <v>2.86416</v>
      </c>
      <c r="BN19">
        <v>2.8852500000000001</v>
      </c>
      <c r="BO19">
        <v>2.86422</v>
      </c>
      <c r="BP19">
        <v>2.8424200000000002</v>
      </c>
      <c r="BQ19">
        <v>2.81656</v>
      </c>
      <c r="BR19">
        <f t="shared" si="4"/>
        <v>2.8612425000000004</v>
      </c>
      <c r="BS19">
        <f t="shared" si="5"/>
        <v>2.8641899999999998</v>
      </c>
      <c r="BT19">
        <f t="shared" si="6"/>
        <v>1.247310020944401</v>
      </c>
      <c r="BU19">
        <f t="shared" si="7"/>
        <v>1.2486578037025653</v>
      </c>
    </row>
    <row r="20" spans="2:73" x14ac:dyDescent="0.25">
      <c r="B20" t="s">
        <v>17</v>
      </c>
      <c r="C20">
        <v>1128940</v>
      </c>
      <c r="D20">
        <v>1115360</v>
      </c>
      <c r="E20">
        <v>1108640</v>
      </c>
      <c r="F20">
        <v>1112380</v>
      </c>
      <c r="G20">
        <v>1092160</v>
      </c>
      <c r="H20">
        <v>1119320</v>
      </c>
      <c r="I20">
        <v>1108250</v>
      </c>
      <c r="J20">
        <v>1122060</v>
      </c>
      <c r="K20">
        <v>1080470</v>
      </c>
      <c r="L20">
        <v>1118650</v>
      </c>
      <c r="M20">
        <v>1101290</v>
      </c>
      <c r="N20">
        <v>1122020</v>
      </c>
      <c r="O20">
        <v>1131130</v>
      </c>
      <c r="P20">
        <v>1113240</v>
      </c>
      <c r="Q20">
        <v>1104380</v>
      </c>
      <c r="R20">
        <v>1083240</v>
      </c>
      <c r="S20">
        <v>1130290</v>
      </c>
      <c r="T20">
        <v>1121090</v>
      </c>
      <c r="U20">
        <v>1128650</v>
      </c>
      <c r="V20">
        <v>1113690</v>
      </c>
      <c r="W20">
        <f t="shared" si="0"/>
        <v>1112762.5</v>
      </c>
      <c r="X20">
        <f t="shared" si="1"/>
        <v>1114525</v>
      </c>
      <c r="Z20">
        <v>1089020</v>
      </c>
      <c r="AA20">
        <v>1083620</v>
      </c>
      <c r="AB20">
        <v>1101660</v>
      </c>
      <c r="AC20">
        <v>1577050</v>
      </c>
      <c r="AD20">
        <v>1113140</v>
      </c>
      <c r="AE20">
        <v>1126430</v>
      </c>
      <c r="AF20">
        <v>1114000</v>
      </c>
      <c r="AG20">
        <v>1109980</v>
      </c>
      <c r="AH20">
        <v>1101760</v>
      </c>
      <c r="AI20">
        <v>1109800</v>
      </c>
      <c r="AJ20">
        <v>1114310</v>
      </c>
      <c r="AK20">
        <v>1111610</v>
      </c>
      <c r="AL20">
        <v>1099690</v>
      </c>
      <c r="AM20">
        <v>1113050</v>
      </c>
      <c r="AN20">
        <v>1113950</v>
      </c>
      <c r="AO20">
        <v>1094410</v>
      </c>
      <c r="AP20">
        <v>1113240</v>
      </c>
      <c r="AQ20">
        <v>1123430</v>
      </c>
      <c r="AR20">
        <v>1102330</v>
      </c>
      <c r="AS20">
        <v>1116420</v>
      </c>
      <c r="AT20">
        <f t="shared" si="2"/>
        <v>1131445</v>
      </c>
      <c r="AV20">
        <f t="shared" si="3"/>
        <v>0.9834879291525439</v>
      </c>
      <c r="AX20">
        <v>1120500</v>
      </c>
      <c r="AY20">
        <v>1107180</v>
      </c>
      <c r="AZ20">
        <v>1560650</v>
      </c>
      <c r="BA20">
        <v>1086710</v>
      </c>
      <c r="BB20">
        <v>1128510</v>
      </c>
      <c r="BC20">
        <v>1561990</v>
      </c>
      <c r="BD20">
        <v>1103840</v>
      </c>
      <c r="BE20">
        <v>1122180</v>
      </c>
      <c r="BF20">
        <v>1107730</v>
      </c>
      <c r="BG20">
        <v>1579940</v>
      </c>
      <c r="BH20">
        <v>1574240</v>
      </c>
      <c r="BI20">
        <v>1118300</v>
      </c>
      <c r="BJ20">
        <v>1115470</v>
      </c>
      <c r="BK20">
        <v>1117720</v>
      </c>
      <c r="BL20">
        <v>1101940</v>
      </c>
      <c r="BM20">
        <v>1120190</v>
      </c>
      <c r="BN20">
        <v>1074770</v>
      </c>
      <c r="BO20">
        <v>1105070</v>
      </c>
      <c r="BP20">
        <v>1101020</v>
      </c>
      <c r="BQ20">
        <v>1110100</v>
      </c>
      <c r="BR20">
        <f t="shared" si="4"/>
        <v>1200902.5</v>
      </c>
      <c r="BS20">
        <f t="shared" si="5"/>
        <v>1116595</v>
      </c>
      <c r="BT20">
        <f t="shared" si="6"/>
        <v>1.0792082766987565</v>
      </c>
      <c r="BU20">
        <f t="shared" si="7"/>
        <v>1.0018572934658263</v>
      </c>
    </row>
    <row r="21" spans="2:73" x14ac:dyDescent="0.25">
      <c r="B21" t="s">
        <v>18</v>
      </c>
      <c r="C21">
        <v>1132320</v>
      </c>
      <c r="D21">
        <v>1113350</v>
      </c>
      <c r="E21">
        <v>1106670</v>
      </c>
      <c r="F21">
        <v>1126010</v>
      </c>
      <c r="G21">
        <v>1097910</v>
      </c>
      <c r="H21">
        <v>1122760</v>
      </c>
      <c r="I21">
        <v>1112190</v>
      </c>
      <c r="J21">
        <v>1319320</v>
      </c>
      <c r="K21">
        <v>1338790</v>
      </c>
      <c r="L21">
        <v>1130510</v>
      </c>
      <c r="M21">
        <v>1123100</v>
      </c>
      <c r="N21">
        <v>1109240</v>
      </c>
      <c r="O21">
        <v>1109930</v>
      </c>
      <c r="P21">
        <v>1105830</v>
      </c>
      <c r="Q21">
        <v>1099150</v>
      </c>
      <c r="R21">
        <v>1083890</v>
      </c>
      <c r="S21">
        <v>1100360</v>
      </c>
      <c r="T21">
        <v>1109990</v>
      </c>
      <c r="U21">
        <v>1140280</v>
      </c>
      <c r="V21">
        <v>1110120</v>
      </c>
      <c r="W21">
        <f t="shared" si="0"/>
        <v>1134586</v>
      </c>
      <c r="X21">
        <f t="shared" si="1"/>
        <v>1111155</v>
      </c>
      <c r="Z21">
        <v>1098860</v>
      </c>
      <c r="AA21">
        <v>1105480</v>
      </c>
      <c r="AB21">
        <v>1111540</v>
      </c>
      <c r="AC21">
        <v>1582000</v>
      </c>
      <c r="AD21">
        <v>1124360</v>
      </c>
      <c r="AE21">
        <v>1112950</v>
      </c>
      <c r="AF21">
        <v>1105780</v>
      </c>
      <c r="AG21">
        <v>1104670</v>
      </c>
      <c r="AH21">
        <v>1109440</v>
      </c>
      <c r="AI21">
        <v>1117350</v>
      </c>
      <c r="AJ21">
        <v>1112860</v>
      </c>
      <c r="AK21">
        <v>1098670</v>
      </c>
      <c r="AL21">
        <v>1096440</v>
      </c>
      <c r="AM21">
        <v>1088500</v>
      </c>
      <c r="AN21">
        <v>1101840</v>
      </c>
      <c r="AO21">
        <v>1322160</v>
      </c>
      <c r="AP21">
        <v>1119730</v>
      </c>
      <c r="AQ21">
        <v>1106470</v>
      </c>
      <c r="AR21">
        <v>1189330</v>
      </c>
      <c r="AS21">
        <v>1115020</v>
      </c>
      <c r="AT21">
        <f t="shared" si="2"/>
        <v>1146172.5</v>
      </c>
      <c r="AV21">
        <f t="shared" si="3"/>
        <v>0.9898911376777928</v>
      </c>
      <c r="AX21">
        <v>1105500</v>
      </c>
      <c r="AY21">
        <v>1116210</v>
      </c>
      <c r="AZ21">
        <v>1305430</v>
      </c>
      <c r="BA21">
        <v>1094220</v>
      </c>
      <c r="BB21">
        <v>1113260</v>
      </c>
      <c r="BC21">
        <v>1539650</v>
      </c>
      <c r="BD21">
        <v>1097410</v>
      </c>
      <c r="BE21">
        <v>1120910</v>
      </c>
      <c r="BF21">
        <v>1104630</v>
      </c>
      <c r="BG21">
        <v>1291800</v>
      </c>
      <c r="BH21">
        <v>1298190</v>
      </c>
      <c r="BI21">
        <v>1098750</v>
      </c>
      <c r="BJ21">
        <v>1116800</v>
      </c>
      <c r="BK21">
        <v>1120230</v>
      </c>
      <c r="BL21">
        <v>1098200</v>
      </c>
      <c r="BM21">
        <v>1116640</v>
      </c>
      <c r="BN21">
        <v>1079090</v>
      </c>
      <c r="BO21">
        <v>1118670</v>
      </c>
      <c r="BP21">
        <v>1104930</v>
      </c>
      <c r="BQ21">
        <v>1116140</v>
      </c>
      <c r="BR21">
        <f t="shared" si="4"/>
        <v>1157833</v>
      </c>
      <c r="BS21">
        <f t="shared" si="5"/>
        <v>1116175</v>
      </c>
      <c r="BT21">
        <f t="shared" si="6"/>
        <v>1.0204894119969752</v>
      </c>
      <c r="BU21">
        <f t="shared" si="7"/>
        <v>1.0045178215460489</v>
      </c>
    </row>
    <row r="22" spans="2:73" x14ac:dyDescent="0.25">
      <c r="B22" t="s">
        <v>19</v>
      </c>
      <c r="C22">
        <v>7.0278</v>
      </c>
      <c r="D22">
        <v>7.1148400000000001</v>
      </c>
      <c r="E22">
        <v>7.0326000000000004</v>
      </c>
      <c r="F22">
        <v>6.9770200000000004</v>
      </c>
      <c r="G22">
        <v>6.9262199999999998</v>
      </c>
      <c r="H22">
        <v>7.0646599999999999</v>
      </c>
      <c r="I22">
        <v>7.16127</v>
      </c>
      <c r="J22">
        <v>7.0004099999999996</v>
      </c>
      <c r="K22">
        <v>7.0604500000000003</v>
      </c>
      <c r="L22">
        <v>7.06677</v>
      </c>
      <c r="M22">
        <v>7.0766600000000004</v>
      </c>
      <c r="N22">
        <v>7.1075999999999997</v>
      </c>
      <c r="O22">
        <v>7.0299100000000001</v>
      </c>
      <c r="P22">
        <v>7.2483300000000002</v>
      </c>
      <c r="Q22">
        <v>7.3223399999999996</v>
      </c>
      <c r="R22">
        <v>7.12866</v>
      </c>
      <c r="S22">
        <v>7.1815499999999997</v>
      </c>
      <c r="T22">
        <v>7.0216500000000002</v>
      </c>
      <c r="U22">
        <v>6.8686299999999996</v>
      </c>
      <c r="V22">
        <v>7.0460799999999999</v>
      </c>
      <c r="W22">
        <f t="shared" si="0"/>
        <v>7.0731725000000001</v>
      </c>
      <c r="X22">
        <f t="shared" si="1"/>
        <v>7.0625549999999997</v>
      </c>
      <c r="Z22">
        <v>6.9716899999999997</v>
      </c>
      <c r="AA22">
        <v>7.3241699999999996</v>
      </c>
      <c r="AB22">
        <v>6.9724300000000001</v>
      </c>
      <c r="AC22">
        <v>7.0287699999999997</v>
      </c>
      <c r="AD22">
        <v>7.0676300000000003</v>
      </c>
      <c r="AE22">
        <v>7.1072499999999996</v>
      </c>
      <c r="AF22">
        <v>6.9796699999999996</v>
      </c>
      <c r="AG22">
        <v>7.2080799999999998</v>
      </c>
      <c r="AH22">
        <v>7.0030799999999997</v>
      </c>
      <c r="AI22">
        <v>6.9750300000000003</v>
      </c>
      <c r="AJ22">
        <v>7.1538000000000004</v>
      </c>
      <c r="AK22">
        <v>7.1692799999999997</v>
      </c>
      <c r="AL22">
        <v>7.1899600000000001</v>
      </c>
      <c r="AM22">
        <v>7.0151199999999996</v>
      </c>
      <c r="AN22">
        <v>7.0602200000000002</v>
      </c>
      <c r="AO22">
        <v>7.1441800000000004</v>
      </c>
      <c r="AP22">
        <v>7.0621499999999999</v>
      </c>
      <c r="AQ22">
        <v>7.1674800000000003</v>
      </c>
      <c r="AR22">
        <v>7.1442600000000001</v>
      </c>
      <c r="AS22">
        <v>7.03566</v>
      </c>
      <c r="AT22">
        <f t="shared" si="2"/>
        <v>7.0889955000000002</v>
      </c>
      <c r="AV22">
        <f t="shared" si="3"/>
        <v>0.99776794892873044</v>
      </c>
      <c r="AX22">
        <v>6.3754999999999997</v>
      </c>
      <c r="AY22">
        <v>6.5767300000000004</v>
      </c>
      <c r="AZ22">
        <v>6.4547499999999998</v>
      </c>
      <c r="BA22">
        <v>6.3679100000000002</v>
      </c>
      <c r="BB22">
        <v>6.4076000000000004</v>
      </c>
      <c r="BC22">
        <v>6.3467799999999999</v>
      </c>
      <c r="BD22">
        <v>6.4723199999999999</v>
      </c>
      <c r="BE22">
        <v>6.5082700000000004</v>
      </c>
      <c r="BF22">
        <v>6.4573400000000003</v>
      </c>
      <c r="BG22">
        <v>6.3506299999999998</v>
      </c>
      <c r="BH22">
        <v>6.4333400000000003</v>
      </c>
      <c r="BI22">
        <v>6.3710500000000003</v>
      </c>
      <c r="BJ22">
        <v>6.5265599999999999</v>
      </c>
      <c r="BK22">
        <v>6.3379500000000002</v>
      </c>
      <c r="BL22">
        <v>6.3579400000000001</v>
      </c>
      <c r="BM22">
        <v>6.4330600000000002</v>
      </c>
      <c r="BN22">
        <v>6.3744899999999998</v>
      </c>
      <c r="BO22">
        <v>6.5101399999999998</v>
      </c>
      <c r="BP22">
        <v>6.4051</v>
      </c>
      <c r="BQ22">
        <v>6.42171</v>
      </c>
      <c r="BR22">
        <f t="shared" si="4"/>
        <v>6.4244585000000001</v>
      </c>
      <c r="BS22">
        <f t="shared" si="5"/>
        <v>6.4146549999999998</v>
      </c>
      <c r="BT22">
        <f t="shared" si="6"/>
        <v>0.90828528499764427</v>
      </c>
      <c r="BU22">
        <f t="shared" si="7"/>
        <v>0.9082626613173278</v>
      </c>
    </row>
    <row r="23" spans="2:73" x14ac:dyDescent="0.25">
      <c r="B23" t="s">
        <v>20</v>
      </c>
      <c r="C23">
        <v>28.084299999999999</v>
      </c>
      <c r="D23">
        <v>28.157399999999999</v>
      </c>
      <c r="E23">
        <v>28.991700000000002</v>
      </c>
      <c r="F23">
        <v>29.649899999999999</v>
      </c>
      <c r="G23">
        <v>28.290299999999998</v>
      </c>
      <c r="H23">
        <v>28.581</v>
      </c>
      <c r="I23">
        <v>29.338200000000001</v>
      </c>
      <c r="J23">
        <v>28.059899999999999</v>
      </c>
      <c r="K23">
        <v>29.238700000000001</v>
      </c>
      <c r="L23">
        <v>27.666399999999999</v>
      </c>
      <c r="M23">
        <v>30.099399999999999</v>
      </c>
      <c r="N23">
        <v>28.95</v>
      </c>
      <c r="O23">
        <v>28.4876</v>
      </c>
      <c r="P23">
        <v>29.174800000000001</v>
      </c>
      <c r="Q23">
        <v>27.535799999999998</v>
      </c>
      <c r="R23">
        <v>29.386700000000001</v>
      </c>
      <c r="S23">
        <v>30.3688</v>
      </c>
      <c r="T23">
        <v>29.3095</v>
      </c>
      <c r="U23">
        <v>29.642600000000002</v>
      </c>
      <c r="V23">
        <v>28.2759</v>
      </c>
      <c r="W23">
        <f t="shared" si="0"/>
        <v>28.864445</v>
      </c>
      <c r="X23">
        <f t="shared" si="1"/>
        <v>28.970849999999999</v>
      </c>
      <c r="Z23">
        <v>27.903099999999998</v>
      </c>
      <c r="AA23">
        <v>29.605</v>
      </c>
      <c r="AB23">
        <v>29.3506</v>
      </c>
      <c r="AC23">
        <v>27.635200000000001</v>
      </c>
      <c r="AD23">
        <v>28.5671</v>
      </c>
      <c r="AE23">
        <v>29.3447</v>
      </c>
      <c r="AF23">
        <v>28.581399999999999</v>
      </c>
      <c r="AG23">
        <v>29.560099999999998</v>
      </c>
      <c r="AH23">
        <v>27.742999999999999</v>
      </c>
      <c r="AI23">
        <v>29.5396</v>
      </c>
      <c r="AJ23">
        <v>29.353999999999999</v>
      </c>
      <c r="AK23">
        <v>28.419799999999999</v>
      </c>
      <c r="AL23">
        <v>29.241599999999998</v>
      </c>
      <c r="AM23">
        <v>28.142299999999999</v>
      </c>
      <c r="AN23">
        <v>29.553999999999998</v>
      </c>
      <c r="AO23">
        <v>29.098500000000001</v>
      </c>
      <c r="AP23">
        <v>28.738099999999999</v>
      </c>
      <c r="AQ23">
        <v>29.1282</v>
      </c>
      <c r="AR23">
        <v>29.339700000000001</v>
      </c>
      <c r="AS23">
        <v>29.0609</v>
      </c>
      <c r="AT23">
        <f t="shared" si="2"/>
        <v>28.895344999999999</v>
      </c>
      <c r="AV23">
        <f t="shared" si="3"/>
        <v>0.99893062360044504</v>
      </c>
      <c r="AX23">
        <v>31.018999999999998</v>
      </c>
      <c r="AY23">
        <v>31.056699999999999</v>
      </c>
      <c r="AZ23">
        <v>31.153300000000002</v>
      </c>
      <c r="BA23">
        <v>30.908000000000001</v>
      </c>
      <c r="BB23">
        <v>30.808599999999998</v>
      </c>
      <c r="BC23">
        <v>30.597899999999999</v>
      </c>
      <c r="BD23">
        <v>30.686699999999998</v>
      </c>
      <c r="BE23">
        <v>31.462199999999999</v>
      </c>
      <c r="BF23">
        <v>30.622800000000002</v>
      </c>
      <c r="BG23">
        <v>31.087299999999999</v>
      </c>
      <c r="BH23">
        <v>30.952300000000001</v>
      </c>
      <c r="BI23">
        <v>31.426200000000001</v>
      </c>
      <c r="BJ23">
        <v>31.002099999999999</v>
      </c>
      <c r="BK23">
        <v>30.788900000000002</v>
      </c>
      <c r="BL23">
        <v>30.861499999999999</v>
      </c>
      <c r="BM23">
        <v>30.854800000000001</v>
      </c>
      <c r="BN23">
        <v>30.992599999999999</v>
      </c>
      <c r="BO23">
        <v>30.987200000000001</v>
      </c>
      <c r="BP23">
        <v>30.955100000000002</v>
      </c>
      <c r="BQ23">
        <v>30.9633</v>
      </c>
      <c r="BR23">
        <f t="shared" si="4"/>
        <v>30.959325</v>
      </c>
      <c r="BS23">
        <f t="shared" si="5"/>
        <v>30.959200000000003</v>
      </c>
      <c r="BT23">
        <f t="shared" si="6"/>
        <v>1.0725764864004834</v>
      </c>
      <c r="BU23">
        <f t="shared" si="7"/>
        <v>1.0686327808814724</v>
      </c>
    </row>
    <row r="24" spans="2:73" x14ac:dyDescent="0.25">
      <c r="B24" t="s">
        <v>21</v>
      </c>
      <c r="C24">
        <v>12.0756</v>
      </c>
      <c r="D24">
        <v>12.072800000000001</v>
      </c>
      <c r="E24">
        <v>12.0579</v>
      </c>
      <c r="F24">
        <v>11.9091</v>
      </c>
      <c r="G24">
        <v>11.9916</v>
      </c>
      <c r="H24">
        <v>11.9992</v>
      </c>
      <c r="I24">
        <v>11.9229</v>
      </c>
      <c r="J24">
        <v>12.0509</v>
      </c>
      <c r="K24">
        <v>12.117100000000001</v>
      </c>
      <c r="L24">
        <v>12.007899999999999</v>
      </c>
      <c r="M24">
        <v>12.057499999999999</v>
      </c>
      <c r="N24">
        <v>11.998699999999999</v>
      </c>
      <c r="O24">
        <v>12.0047</v>
      </c>
      <c r="P24">
        <v>11.958600000000001</v>
      </c>
      <c r="Q24">
        <v>11.9367</v>
      </c>
      <c r="R24">
        <v>11.9763</v>
      </c>
      <c r="S24">
        <v>11.9818</v>
      </c>
      <c r="T24">
        <v>11.981299999999999</v>
      </c>
      <c r="U24">
        <v>12.056100000000001</v>
      </c>
      <c r="V24">
        <v>11.9109</v>
      </c>
      <c r="W24">
        <f t="shared" si="0"/>
        <v>12.003380000000003</v>
      </c>
      <c r="X24">
        <f t="shared" si="1"/>
        <v>11.998950000000001</v>
      </c>
      <c r="Z24">
        <v>11.979200000000001</v>
      </c>
      <c r="AA24">
        <v>11.9878</v>
      </c>
      <c r="AB24">
        <v>12.0502</v>
      </c>
      <c r="AC24">
        <v>11.9152</v>
      </c>
      <c r="AD24">
        <v>11.986700000000001</v>
      </c>
      <c r="AE24">
        <v>11.933999999999999</v>
      </c>
      <c r="AF24">
        <v>12.0365</v>
      </c>
      <c r="AG24">
        <v>11.9483</v>
      </c>
      <c r="AH24">
        <v>11.971</v>
      </c>
      <c r="AI24">
        <v>12.035</v>
      </c>
      <c r="AJ24">
        <v>12.0014</v>
      </c>
      <c r="AK24">
        <v>12.0825</v>
      </c>
      <c r="AL24">
        <v>12.0402</v>
      </c>
      <c r="AM24">
        <v>12.0022</v>
      </c>
      <c r="AN24">
        <v>12.0891</v>
      </c>
      <c r="AO24">
        <v>11.969099999999999</v>
      </c>
      <c r="AP24">
        <v>12.0715</v>
      </c>
      <c r="AQ24">
        <v>12.0342</v>
      </c>
      <c r="AR24">
        <v>11.9377</v>
      </c>
      <c r="AS24">
        <v>12.0715</v>
      </c>
      <c r="AT24">
        <f t="shared" si="2"/>
        <v>12.007165000000001</v>
      </c>
      <c r="AV24">
        <f t="shared" si="3"/>
        <v>0.99968477155098667</v>
      </c>
      <c r="AX24">
        <v>11.993</v>
      </c>
      <c r="AY24">
        <v>11.9962</v>
      </c>
      <c r="AZ24">
        <v>11.9945</v>
      </c>
      <c r="BA24">
        <v>11.9922</v>
      </c>
      <c r="BB24">
        <v>11.987299999999999</v>
      </c>
      <c r="BC24">
        <v>11.9878</v>
      </c>
      <c r="BD24">
        <v>11.992800000000001</v>
      </c>
      <c r="BE24">
        <v>11.988099999999999</v>
      </c>
      <c r="BF24">
        <v>11.9895</v>
      </c>
      <c r="BG24">
        <v>11.992599999999999</v>
      </c>
      <c r="BH24">
        <v>11.9917</v>
      </c>
      <c r="BI24">
        <v>11.991899999999999</v>
      </c>
      <c r="BJ24">
        <v>11.995200000000001</v>
      </c>
      <c r="BK24">
        <v>11.993399999999999</v>
      </c>
      <c r="BL24">
        <v>11.9923</v>
      </c>
      <c r="BM24">
        <v>11.992800000000001</v>
      </c>
      <c r="BN24">
        <v>11.9923</v>
      </c>
      <c r="BO24">
        <v>11.992000000000001</v>
      </c>
      <c r="BP24">
        <v>11.9937</v>
      </c>
      <c r="BQ24">
        <v>11.9887</v>
      </c>
      <c r="BR24">
        <f t="shared" si="4"/>
        <v>11.991899999999998</v>
      </c>
      <c r="BS24">
        <f t="shared" si="5"/>
        <v>11.9923</v>
      </c>
      <c r="BT24">
        <f t="shared" si="6"/>
        <v>0.99904360271856707</v>
      </c>
      <c r="BU24">
        <f t="shared" si="7"/>
        <v>0.99944578483950675</v>
      </c>
    </row>
    <row r="25" spans="2:73" x14ac:dyDescent="0.25">
      <c r="B25" t="s">
        <v>22</v>
      </c>
      <c r="C25">
        <v>26.693300000000001</v>
      </c>
      <c r="D25">
        <v>27.119</v>
      </c>
      <c r="E25">
        <v>27.415099999999999</v>
      </c>
      <c r="F25">
        <v>26.322399999999998</v>
      </c>
      <c r="G25">
        <v>25.913799999999998</v>
      </c>
      <c r="H25">
        <v>27.061699999999998</v>
      </c>
      <c r="I25">
        <v>27.3765</v>
      </c>
      <c r="J25">
        <v>27.457599999999999</v>
      </c>
      <c r="K25">
        <v>27.483799999999999</v>
      </c>
      <c r="L25">
        <v>27.6327</v>
      </c>
      <c r="M25">
        <v>27.456</v>
      </c>
      <c r="N25">
        <v>26.248699999999999</v>
      </c>
      <c r="O25">
        <v>27.474399999999999</v>
      </c>
      <c r="P25">
        <v>27.462900000000001</v>
      </c>
      <c r="Q25">
        <v>27.806000000000001</v>
      </c>
      <c r="R25">
        <v>26.976500000000001</v>
      </c>
      <c r="S25">
        <v>26.9663</v>
      </c>
      <c r="T25">
        <v>27.455300000000001</v>
      </c>
      <c r="U25">
        <v>27.477499999999999</v>
      </c>
      <c r="V25">
        <v>25.99</v>
      </c>
      <c r="W25">
        <f t="shared" si="0"/>
        <v>27.089475</v>
      </c>
      <c r="X25">
        <f t="shared" si="1"/>
        <v>27.395800000000001</v>
      </c>
      <c r="Z25">
        <v>25.712800000000001</v>
      </c>
      <c r="AA25">
        <v>26.404699999999998</v>
      </c>
      <c r="AB25">
        <v>27.4604</v>
      </c>
      <c r="AC25">
        <v>27.642700000000001</v>
      </c>
      <c r="AD25">
        <v>26.297000000000001</v>
      </c>
      <c r="AE25">
        <v>27.090199999999999</v>
      </c>
      <c r="AF25">
        <v>25.904299999999999</v>
      </c>
      <c r="AG25">
        <v>26.509399999999999</v>
      </c>
      <c r="AH25">
        <v>27.448399999999999</v>
      </c>
      <c r="AI25">
        <v>27.310099999999998</v>
      </c>
      <c r="AJ25">
        <v>27.461600000000001</v>
      </c>
      <c r="AK25">
        <v>26.367899999999999</v>
      </c>
      <c r="AL25">
        <v>26.815799999999999</v>
      </c>
      <c r="AM25">
        <v>27.385899999999999</v>
      </c>
      <c r="AN25">
        <v>27.4602</v>
      </c>
      <c r="AO25">
        <v>26.937999999999999</v>
      </c>
      <c r="AP25">
        <v>26.470800000000001</v>
      </c>
      <c r="AQ25">
        <v>26.452200000000001</v>
      </c>
      <c r="AR25">
        <v>25.541799999999999</v>
      </c>
      <c r="AS25">
        <v>26.634</v>
      </c>
      <c r="AT25">
        <f t="shared" si="2"/>
        <v>26.765410000000003</v>
      </c>
      <c r="AV25">
        <f t="shared" si="3"/>
        <v>1.0121076045537878</v>
      </c>
      <c r="AX25">
        <v>28.972100000000001</v>
      </c>
      <c r="AY25">
        <v>29.160699999999999</v>
      </c>
      <c r="AZ25">
        <v>29.223299999999998</v>
      </c>
      <c r="BA25">
        <v>28.558399999999999</v>
      </c>
      <c r="BB25">
        <v>29.177099999999999</v>
      </c>
      <c r="BC25">
        <v>28.3094</v>
      </c>
      <c r="BD25">
        <v>28.106100000000001</v>
      </c>
      <c r="BE25">
        <v>28.4984</v>
      </c>
      <c r="BF25">
        <v>29.2654</v>
      </c>
      <c r="BG25">
        <v>28.542100000000001</v>
      </c>
      <c r="BH25">
        <v>29.1068</v>
      </c>
      <c r="BI25">
        <v>29.108000000000001</v>
      </c>
      <c r="BJ25">
        <v>29.027999999999999</v>
      </c>
      <c r="BK25">
        <v>28.4206</v>
      </c>
      <c r="BL25">
        <v>28.590299999999999</v>
      </c>
      <c r="BM25">
        <v>29.252600000000001</v>
      </c>
      <c r="BN25">
        <v>29.187000000000001</v>
      </c>
      <c r="BO25">
        <v>29.083200000000001</v>
      </c>
      <c r="BP25">
        <v>29.051200000000001</v>
      </c>
      <c r="BQ25">
        <v>28.548200000000001</v>
      </c>
      <c r="BR25">
        <f t="shared" si="4"/>
        <v>28.859445000000001</v>
      </c>
      <c r="BS25">
        <f t="shared" si="5"/>
        <v>29.0396</v>
      </c>
      <c r="BT25">
        <f t="shared" si="6"/>
        <v>1.0653379218312649</v>
      </c>
      <c r="BU25">
        <f t="shared" si="7"/>
        <v>1.0600018981011687</v>
      </c>
    </row>
    <row r="26" spans="2:73" x14ac:dyDescent="0.25">
      <c r="B26" t="s">
        <v>23</v>
      </c>
      <c r="C26">
        <v>22.984200000000001</v>
      </c>
      <c r="D26">
        <v>22.803599999999999</v>
      </c>
      <c r="E26">
        <v>23.497</v>
      </c>
      <c r="F26">
        <v>23.2468</v>
      </c>
      <c r="G26">
        <v>23.1325</v>
      </c>
      <c r="H26">
        <v>23.128299999999999</v>
      </c>
      <c r="I26">
        <v>22.891500000000001</v>
      </c>
      <c r="J26">
        <v>22.940899999999999</v>
      </c>
      <c r="K26">
        <v>23.1477</v>
      </c>
      <c r="L26">
        <v>22.755299999999998</v>
      </c>
      <c r="M26">
        <v>22.978300000000001</v>
      </c>
      <c r="N26">
        <v>22.954799999999999</v>
      </c>
      <c r="O26">
        <v>22.960599999999999</v>
      </c>
      <c r="P26">
        <v>23.000900000000001</v>
      </c>
      <c r="Q26">
        <v>23.1174</v>
      </c>
      <c r="R26">
        <v>22.689399999999999</v>
      </c>
      <c r="S26">
        <v>23.1341</v>
      </c>
      <c r="T26">
        <v>22.766400000000001</v>
      </c>
      <c r="U26">
        <v>22.953299999999999</v>
      </c>
      <c r="V26">
        <v>22.685500000000001</v>
      </c>
      <c r="W26">
        <f t="shared" si="0"/>
        <v>22.988424999999996</v>
      </c>
      <c r="X26">
        <f t="shared" si="1"/>
        <v>22.969450000000002</v>
      </c>
      <c r="Z26">
        <v>22.698399999999999</v>
      </c>
      <c r="AA26">
        <v>22.703099999999999</v>
      </c>
      <c r="AB26">
        <v>23.2958</v>
      </c>
      <c r="AC26">
        <v>22.777799999999999</v>
      </c>
      <c r="AD26">
        <v>23.084</v>
      </c>
      <c r="AE26">
        <v>22.993200000000002</v>
      </c>
      <c r="AF26">
        <v>23.3187</v>
      </c>
      <c r="AG26">
        <v>22.690799999999999</v>
      </c>
      <c r="AH26">
        <v>23.093599999999999</v>
      </c>
      <c r="AI26">
        <v>23.2879</v>
      </c>
      <c r="AJ26">
        <v>23.014900000000001</v>
      </c>
      <c r="AK26">
        <v>22.967600000000001</v>
      </c>
      <c r="AL26">
        <v>23.528500000000001</v>
      </c>
      <c r="AM26">
        <v>22.952500000000001</v>
      </c>
      <c r="AN26">
        <v>22.700900000000001</v>
      </c>
      <c r="AO26">
        <v>22.982700000000001</v>
      </c>
      <c r="AP26">
        <v>22.92</v>
      </c>
      <c r="AQ26">
        <v>22.8049</v>
      </c>
      <c r="AR26">
        <v>22.942399999999999</v>
      </c>
      <c r="AS26">
        <v>23.4817</v>
      </c>
      <c r="AT26">
        <f t="shared" si="2"/>
        <v>23.011970000000002</v>
      </c>
      <c r="AV26">
        <f t="shared" si="3"/>
        <v>0.99897683683752392</v>
      </c>
      <c r="AX26">
        <v>23.748899999999999</v>
      </c>
      <c r="AY26">
        <v>23.543700000000001</v>
      </c>
      <c r="AZ26">
        <v>23.952300000000001</v>
      </c>
      <c r="BA26">
        <v>23.736999999999998</v>
      </c>
      <c r="BB26">
        <v>23.5139</v>
      </c>
      <c r="BC26">
        <v>23.786300000000001</v>
      </c>
      <c r="BD26">
        <v>23.2852</v>
      </c>
      <c r="BE26">
        <v>23.614799999999999</v>
      </c>
      <c r="BF26">
        <v>23.805900000000001</v>
      </c>
      <c r="BG26">
        <v>23.570399999999999</v>
      </c>
      <c r="BH26">
        <v>23.7301</v>
      </c>
      <c r="BI26">
        <v>23.695900000000002</v>
      </c>
      <c r="BJ26">
        <v>23.898299999999999</v>
      </c>
      <c r="BK26">
        <v>23.7254</v>
      </c>
      <c r="BL26">
        <v>23.345099999999999</v>
      </c>
      <c r="BM26">
        <v>23.7349</v>
      </c>
      <c r="BN26">
        <v>23.3218</v>
      </c>
      <c r="BO26">
        <v>23.920300000000001</v>
      </c>
      <c r="BP26">
        <v>23.648900000000001</v>
      </c>
      <c r="BQ26">
        <v>23.559899999999999</v>
      </c>
      <c r="BR26">
        <f t="shared" si="4"/>
        <v>23.656950000000002</v>
      </c>
      <c r="BS26">
        <f t="shared" si="5"/>
        <v>23.710650000000001</v>
      </c>
      <c r="BT26">
        <f t="shared" si="6"/>
        <v>1.0290809396468008</v>
      </c>
      <c r="BU26">
        <f t="shared" si="7"/>
        <v>1.0322689485381669</v>
      </c>
    </row>
    <row r="27" spans="2:73" x14ac:dyDescent="0.25">
      <c r="B27" t="s">
        <v>24</v>
      </c>
      <c r="C27">
        <v>1414.75</v>
      </c>
      <c r="D27">
        <v>1400.8</v>
      </c>
      <c r="E27">
        <v>1414.78</v>
      </c>
      <c r="F27">
        <v>1397.54</v>
      </c>
      <c r="G27">
        <v>1414.89</v>
      </c>
      <c r="H27">
        <v>1389.31</v>
      </c>
      <c r="I27">
        <v>1384.05</v>
      </c>
      <c r="J27">
        <v>1424.09</v>
      </c>
      <c r="K27">
        <v>1407.12</v>
      </c>
      <c r="L27">
        <v>1421.58</v>
      </c>
      <c r="M27">
        <v>1397.54</v>
      </c>
      <c r="N27">
        <v>1390.99</v>
      </c>
      <c r="O27">
        <v>1406.23</v>
      </c>
      <c r="P27">
        <v>1401.08</v>
      </c>
      <c r="Q27">
        <v>1404.02</v>
      </c>
      <c r="R27">
        <v>1418.92</v>
      </c>
      <c r="S27">
        <v>1398.79</v>
      </c>
      <c r="T27">
        <v>1419.11</v>
      </c>
      <c r="U27">
        <v>1422.06</v>
      </c>
      <c r="V27">
        <v>1401.21</v>
      </c>
      <c r="W27">
        <f t="shared" si="0"/>
        <v>1406.4430000000002</v>
      </c>
      <c r="X27">
        <f t="shared" si="1"/>
        <v>1405.125</v>
      </c>
      <c r="Z27">
        <v>1399.22</v>
      </c>
      <c r="AA27">
        <v>1397.81</v>
      </c>
      <c r="AB27">
        <v>1398.91</v>
      </c>
      <c r="AC27">
        <v>1419.35</v>
      </c>
      <c r="AD27">
        <v>1418.05</v>
      </c>
      <c r="AE27">
        <v>1423.12</v>
      </c>
      <c r="AF27">
        <v>1394.1</v>
      </c>
      <c r="AG27">
        <v>1381.03</v>
      </c>
      <c r="AH27">
        <v>1400.58</v>
      </c>
      <c r="AI27">
        <v>1385.24</v>
      </c>
      <c r="AJ27">
        <v>1425.4</v>
      </c>
      <c r="AK27">
        <v>1418.28</v>
      </c>
      <c r="AL27">
        <v>1399.73</v>
      </c>
      <c r="AM27">
        <v>1420.25</v>
      </c>
      <c r="AN27">
        <v>1394.84</v>
      </c>
      <c r="AO27">
        <v>1385.93</v>
      </c>
      <c r="AP27">
        <v>1398.61</v>
      </c>
      <c r="AQ27">
        <v>1420.57</v>
      </c>
      <c r="AR27">
        <v>1386.13</v>
      </c>
      <c r="AS27">
        <v>1403.66</v>
      </c>
      <c r="AT27">
        <f t="shared" si="2"/>
        <v>1403.5405000000001</v>
      </c>
      <c r="AV27">
        <f t="shared" si="3"/>
        <v>1.0020679845006255</v>
      </c>
      <c r="AX27">
        <v>1400.74</v>
      </c>
      <c r="AY27">
        <v>1400.55</v>
      </c>
      <c r="AZ27">
        <v>1396.13</v>
      </c>
      <c r="BA27">
        <v>1387.1</v>
      </c>
      <c r="BB27">
        <v>1414.19</v>
      </c>
      <c r="BC27">
        <v>1378.66</v>
      </c>
      <c r="BD27">
        <v>1397.61</v>
      </c>
      <c r="BE27">
        <v>1387.46</v>
      </c>
      <c r="BF27">
        <v>1389.33</v>
      </c>
      <c r="BG27">
        <v>1406.97</v>
      </c>
      <c r="BH27">
        <v>1427.17</v>
      </c>
      <c r="BI27">
        <v>1377.16</v>
      </c>
      <c r="BJ27">
        <v>1419.16</v>
      </c>
      <c r="BK27">
        <v>1396.48</v>
      </c>
      <c r="BL27">
        <v>1381.38</v>
      </c>
      <c r="BM27">
        <v>1423.83</v>
      </c>
      <c r="BN27">
        <v>1413.55</v>
      </c>
      <c r="BO27">
        <v>1419.13</v>
      </c>
      <c r="BP27">
        <v>1398.78</v>
      </c>
      <c r="BQ27">
        <v>1429.89</v>
      </c>
      <c r="BR27">
        <f t="shared" si="4"/>
        <v>1402.2635000000002</v>
      </c>
      <c r="BS27">
        <f t="shared" si="5"/>
        <v>1399.665</v>
      </c>
      <c r="BT27">
        <f t="shared" si="6"/>
        <v>0.99702831895782484</v>
      </c>
      <c r="BU27">
        <f t="shared" si="7"/>
        <v>0.99611422471310374</v>
      </c>
    </row>
    <row r="28" spans="2:73" x14ac:dyDescent="0.25">
      <c r="B28" t="s">
        <v>25</v>
      </c>
      <c r="C28">
        <v>1444.5</v>
      </c>
      <c r="D28">
        <v>1434.59</v>
      </c>
      <c r="E28">
        <v>1410.12</v>
      </c>
      <c r="F28">
        <v>1428.29</v>
      </c>
      <c r="G28">
        <v>1440.81</v>
      </c>
      <c r="H28">
        <v>1449.41</v>
      </c>
      <c r="I28">
        <v>1440.4</v>
      </c>
      <c r="J28">
        <v>1459.75</v>
      </c>
      <c r="K28">
        <v>1431.87</v>
      </c>
      <c r="L28">
        <v>1426.14</v>
      </c>
      <c r="M28">
        <v>1431.34</v>
      </c>
      <c r="N28">
        <v>1440.84</v>
      </c>
      <c r="O28">
        <v>1482.52</v>
      </c>
      <c r="P28">
        <v>1442.3</v>
      </c>
      <c r="Q28">
        <v>1433.15</v>
      </c>
      <c r="R28">
        <v>1447.05</v>
      </c>
      <c r="S28">
        <v>1433.33</v>
      </c>
      <c r="T28">
        <v>1446.99</v>
      </c>
      <c r="U28">
        <v>1415.56</v>
      </c>
      <c r="V28">
        <v>1462.82</v>
      </c>
      <c r="W28">
        <f t="shared" si="0"/>
        <v>1440.0889999999999</v>
      </c>
      <c r="X28">
        <f t="shared" si="1"/>
        <v>1440.605</v>
      </c>
      <c r="Z28">
        <v>1434.8</v>
      </c>
      <c r="AA28">
        <v>1430</v>
      </c>
      <c r="AB28">
        <v>1438.35</v>
      </c>
      <c r="AC28">
        <v>1412.13</v>
      </c>
      <c r="AD28">
        <v>1446.17</v>
      </c>
      <c r="AE28">
        <v>1453.84</v>
      </c>
      <c r="AF28">
        <v>1450.91</v>
      </c>
      <c r="AG28">
        <v>1439.46</v>
      </c>
      <c r="AH28">
        <v>1430.54</v>
      </c>
      <c r="AI28">
        <v>1441.22</v>
      </c>
      <c r="AJ28">
        <v>1455.18</v>
      </c>
      <c r="AK28">
        <v>1458.04</v>
      </c>
      <c r="AL28">
        <v>1455.08</v>
      </c>
      <c r="AM28">
        <v>1451.6</v>
      </c>
      <c r="AN28">
        <v>1475.39</v>
      </c>
      <c r="AO28">
        <v>1420.15</v>
      </c>
      <c r="AP28">
        <v>1454</v>
      </c>
      <c r="AQ28">
        <v>1457.36</v>
      </c>
      <c r="AR28">
        <v>1438.96</v>
      </c>
      <c r="AS28">
        <v>1485.22</v>
      </c>
      <c r="AT28">
        <f t="shared" si="2"/>
        <v>1446.42</v>
      </c>
      <c r="AV28">
        <f t="shared" si="3"/>
        <v>0.99562298640782054</v>
      </c>
      <c r="AX28">
        <v>1465.53</v>
      </c>
      <c r="AY28">
        <v>1428.49</v>
      </c>
      <c r="AZ28">
        <v>1463.6</v>
      </c>
      <c r="BA28">
        <v>1440.13</v>
      </c>
      <c r="BB28">
        <v>1443.04</v>
      </c>
      <c r="BC28">
        <v>1431.6</v>
      </c>
      <c r="BD28">
        <v>1427.8</v>
      </c>
      <c r="BE28">
        <v>1434.29</v>
      </c>
      <c r="BF28">
        <v>1446.69</v>
      </c>
      <c r="BG28">
        <v>1411.3</v>
      </c>
      <c r="BH28">
        <v>1469.26</v>
      </c>
      <c r="BI28">
        <v>1417.99</v>
      </c>
      <c r="BJ28">
        <v>1445.23</v>
      </c>
      <c r="BK28">
        <v>1430.89</v>
      </c>
      <c r="BL28">
        <v>1437.18</v>
      </c>
      <c r="BM28">
        <v>1417.13</v>
      </c>
      <c r="BN28">
        <v>1449.14</v>
      </c>
      <c r="BO28">
        <v>1455.16</v>
      </c>
      <c r="BP28">
        <v>1421.71</v>
      </c>
      <c r="BQ28">
        <v>1478.32</v>
      </c>
      <c r="BR28">
        <f t="shared" si="4"/>
        <v>1440.7239999999999</v>
      </c>
      <c r="BS28">
        <f t="shared" si="5"/>
        <v>1438.6550000000002</v>
      </c>
      <c r="BT28">
        <f t="shared" si="6"/>
        <v>1.0004409449693734</v>
      </c>
      <c r="BU28">
        <f t="shared" si="7"/>
        <v>0.99864640203247956</v>
      </c>
    </row>
    <row r="29" spans="2:73" x14ac:dyDescent="0.25">
      <c r="B29" t="s">
        <v>26</v>
      </c>
      <c r="C29">
        <v>1422.54</v>
      </c>
      <c r="D29">
        <v>1485.62</v>
      </c>
      <c r="E29">
        <v>1462.78</v>
      </c>
      <c r="F29">
        <v>1448.77</v>
      </c>
      <c r="G29">
        <v>1455.34</v>
      </c>
      <c r="H29">
        <v>1447.92</v>
      </c>
      <c r="I29">
        <v>1475.77</v>
      </c>
      <c r="J29">
        <v>1409.34</v>
      </c>
      <c r="K29">
        <v>1456.02</v>
      </c>
      <c r="L29">
        <v>1500.82</v>
      </c>
      <c r="M29">
        <v>1462.97</v>
      </c>
      <c r="N29">
        <v>1468.62</v>
      </c>
      <c r="O29">
        <v>1461.47</v>
      </c>
      <c r="P29">
        <v>1450.95</v>
      </c>
      <c r="Q29">
        <v>1452.8</v>
      </c>
      <c r="R29">
        <v>1455.43</v>
      </c>
      <c r="S29">
        <v>1415.93</v>
      </c>
      <c r="T29">
        <v>1465.06</v>
      </c>
      <c r="U29">
        <v>1438.58</v>
      </c>
      <c r="V29">
        <v>1456.37</v>
      </c>
      <c r="W29">
        <f t="shared" si="0"/>
        <v>1454.6550000000002</v>
      </c>
      <c r="X29">
        <f t="shared" si="1"/>
        <v>1455.7249999999999</v>
      </c>
      <c r="Z29">
        <v>1456.31</v>
      </c>
      <c r="AA29">
        <v>1455.44</v>
      </c>
      <c r="AB29">
        <v>1454.29</v>
      </c>
      <c r="AC29">
        <v>1464.83</v>
      </c>
      <c r="AD29">
        <v>1433.52</v>
      </c>
      <c r="AE29">
        <v>1444.93</v>
      </c>
      <c r="AF29">
        <v>1439.46</v>
      </c>
      <c r="AG29">
        <v>1471.79</v>
      </c>
      <c r="AH29">
        <v>1452.14</v>
      </c>
      <c r="AI29">
        <v>1473.79</v>
      </c>
      <c r="AJ29">
        <v>1435.86</v>
      </c>
      <c r="AK29">
        <v>1419.8</v>
      </c>
      <c r="AL29">
        <v>1448.15</v>
      </c>
      <c r="AM29">
        <v>1491.37</v>
      </c>
      <c r="AN29">
        <v>1460.87</v>
      </c>
      <c r="AO29">
        <v>1482.63</v>
      </c>
      <c r="AP29">
        <v>1456.5</v>
      </c>
      <c r="AQ29">
        <v>1483.8</v>
      </c>
      <c r="AR29">
        <v>1453.51</v>
      </c>
      <c r="AS29">
        <v>1449.72</v>
      </c>
      <c r="AT29">
        <f t="shared" si="2"/>
        <v>1456.4355</v>
      </c>
      <c r="AV29">
        <f t="shared" si="3"/>
        <v>0.99877749478092248</v>
      </c>
      <c r="AX29">
        <v>1423.11</v>
      </c>
      <c r="AY29">
        <v>1446.89</v>
      </c>
      <c r="AZ29">
        <v>1446.67</v>
      </c>
      <c r="BA29">
        <v>1461.95</v>
      </c>
      <c r="BB29">
        <v>1439.38</v>
      </c>
      <c r="BC29">
        <v>1420.86</v>
      </c>
      <c r="BD29">
        <v>1435.99</v>
      </c>
      <c r="BE29">
        <v>1450.31</v>
      </c>
      <c r="BF29">
        <v>1441.22</v>
      </c>
      <c r="BG29">
        <v>1483.36</v>
      </c>
      <c r="BH29">
        <v>1445.54</v>
      </c>
      <c r="BI29">
        <v>1483.34</v>
      </c>
      <c r="BJ29">
        <v>1435.16</v>
      </c>
      <c r="BK29">
        <v>1446.01</v>
      </c>
      <c r="BL29">
        <v>1457.78</v>
      </c>
      <c r="BM29">
        <v>1433.11</v>
      </c>
      <c r="BN29">
        <v>1426.68</v>
      </c>
      <c r="BO29">
        <v>1481.25</v>
      </c>
      <c r="BP29">
        <v>1441.56</v>
      </c>
      <c r="BQ29">
        <v>1459.11</v>
      </c>
      <c r="BR29">
        <f t="shared" si="4"/>
        <v>1447.9639999999999</v>
      </c>
      <c r="BS29">
        <f t="shared" si="5"/>
        <v>1445.7750000000001</v>
      </c>
      <c r="BT29">
        <f t="shared" si="6"/>
        <v>0.99540028391611735</v>
      </c>
      <c r="BU29">
        <f t="shared" si="7"/>
        <v>0.99316491782445182</v>
      </c>
    </row>
    <row r="31" spans="2:73" x14ac:dyDescent="0.25">
      <c r="B31" t="s">
        <v>132</v>
      </c>
    </row>
  </sheetData>
  <mergeCells count="3">
    <mergeCell ref="C1:V1"/>
    <mergeCell ref="Z1:AS1"/>
    <mergeCell ref="AX1:BQ1"/>
  </mergeCells>
  <conditionalFormatting sqref="BT2:BT29">
    <cfRule type="cellIs" dxfId="1" priority="2" operator="notBetween">
      <formula>0.95</formula>
      <formula>1.05</formula>
    </cfRule>
  </conditionalFormatting>
  <conditionalFormatting sqref="BU2:BU29">
    <cfRule type="cellIs" dxfId="0" priority="1" operator="notBetween">
      <formula>0.95</formula>
      <formula>1.05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919F5-70B0-487D-ADA2-AE426986C100}">
  <dimension ref="A1:C15"/>
  <sheetViews>
    <sheetView workbookViewId="0">
      <selection activeCell="C11" sqref="C11"/>
    </sheetView>
  </sheetViews>
  <sheetFormatPr defaultRowHeight="15" x14ac:dyDescent="0.25"/>
  <cols>
    <col min="1" max="1" width="37.7109375" customWidth="1"/>
    <col min="2" max="2" width="74.5703125" customWidth="1"/>
    <col min="3" max="3" width="126" customWidth="1"/>
  </cols>
  <sheetData>
    <row r="1" spans="1:3" x14ac:dyDescent="0.25">
      <c r="A1" t="s">
        <v>43</v>
      </c>
      <c r="B1" t="s">
        <v>28</v>
      </c>
      <c r="C1" t="s">
        <v>29</v>
      </c>
    </row>
    <row r="2" spans="1:3" x14ac:dyDescent="0.25">
      <c r="B2" t="s">
        <v>32</v>
      </c>
      <c r="C2" t="s">
        <v>31</v>
      </c>
    </row>
    <row r="3" spans="1:3" ht="30" x14ac:dyDescent="0.25">
      <c r="B3" t="s">
        <v>34</v>
      </c>
      <c r="C3" s="3" t="s">
        <v>35</v>
      </c>
    </row>
    <row r="4" spans="1:3" ht="30" x14ac:dyDescent="0.25">
      <c r="B4" t="s">
        <v>37</v>
      </c>
      <c r="C4" s="3" t="s">
        <v>35</v>
      </c>
    </row>
    <row r="5" spans="1:3" ht="30" x14ac:dyDescent="0.25">
      <c r="B5" t="s">
        <v>38</v>
      </c>
      <c r="C5" s="3" t="s">
        <v>35</v>
      </c>
    </row>
    <row r="6" spans="1:3" ht="45" x14ac:dyDescent="0.25">
      <c r="B6" t="s">
        <v>36</v>
      </c>
      <c r="C6" s="3" t="s">
        <v>33</v>
      </c>
    </row>
    <row r="9" spans="1:3" x14ac:dyDescent="0.25">
      <c r="A9" t="s">
        <v>44</v>
      </c>
      <c r="B9" t="s">
        <v>39</v>
      </c>
      <c r="C9" t="s">
        <v>40</v>
      </c>
    </row>
    <row r="10" spans="1:3" x14ac:dyDescent="0.25">
      <c r="B10" t="s">
        <v>38</v>
      </c>
      <c r="C10" t="s">
        <v>40</v>
      </c>
    </row>
    <row r="11" spans="1:3" ht="60" x14ac:dyDescent="0.25">
      <c r="B11" t="s">
        <v>41</v>
      </c>
      <c r="C11" s="3" t="s">
        <v>42</v>
      </c>
    </row>
    <row r="13" spans="1:3" ht="45" x14ac:dyDescent="0.25">
      <c r="A13" t="s">
        <v>45</v>
      </c>
      <c r="B13" t="s">
        <v>46</v>
      </c>
      <c r="C13" s="3" t="s">
        <v>48</v>
      </c>
    </row>
    <row r="15" spans="1:3" s="1" customFormat="1" x14ac:dyDescent="0.25">
      <c r="A15" s="1" t="s">
        <v>47</v>
      </c>
      <c r="B15" s="1" t="s">
        <v>30</v>
      </c>
      <c r="C15" s="1" t="s">
        <v>31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1DE17A-08FD-4517-A545-97364C9879A9}">
  <dimension ref="A1:B4"/>
  <sheetViews>
    <sheetView tabSelected="1" workbookViewId="0">
      <selection activeCell="B1" sqref="B1"/>
    </sheetView>
  </sheetViews>
  <sheetFormatPr defaultRowHeight="15" x14ac:dyDescent="0.25"/>
  <cols>
    <col min="1" max="1" width="93.42578125" customWidth="1"/>
    <col min="2" max="2" width="95.7109375" customWidth="1"/>
  </cols>
  <sheetData>
    <row r="1" spans="1:2" ht="375" x14ac:dyDescent="0.25">
      <c r="A1" s="5" t="s">
        <v>119</v>
      </c>
      <c r="B1" s="5" t="s">
        <v>154</v>
      </c>
    </row>
    <row r="4" spans="1:2" x14ac:dyDescent="0.25">
      <c r="A4" t="s">
        <v>167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Issue</vt:lpstr>
      <vt:lpstr>App Detail</vt:lpstr>
      <vt:lpstr>Result-BM</vt:lpstr>
      <vt:lpstr>BM-TDVM-NONTD</vt:lpstr>
      <vt:lpstr>core bind</vt:lpstr>
      <vt:lpstr>Result-0702-numa-20cycles</vt:lpstr>
      <vt:lpstr>gcc 对比</vt:lpstr>
      <vt:lpstr>编译器优化</vt:lpstr>
      <vt:lpstr>Misc Code</vt:lpstr>
      <vt:lpstr>Sheet8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Tao, Shaoyu</dc:creator>
  <cp:lastModifiedBy>Tao, Shaoyu</cp:lastModifiedBy>
  <dcterms:created xsi:type="dcterms:W3CDTF">2015-06-05T18:17:20Z</dcterms:created>
  <dcterms:modified xsi:type="dcterms:W3CDTF">2022-07-12T02:46:08Z</dcterms:modified>
</cp:coreProperties>
</file>