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intel-gitlab\shaoyuta\glibc-result\docs\"/>
    </mc:Choice>
  </mc:AlternateContent>
  <xr:revisionPtr revIDLastSave="0" documentId="13_ncr:1_{69D192EB-A138-4409-9A98-834AD4519324}" xr6:coauthVersionLast="47" xr6:coauthVersionMax="47" xr10:uidLastSave="{00000000-0000-0000-0000-000000000000}"/>
  <bookViews>
    <workbookView xWindow="-12015" yWindow="-16380" windowWidth="29040" windowHeight="15840" xr2:uid="{00000000-000D-0000-FFFF-FFFF00000000}"/>
  </bookViews>
  <sheets>
    <sheet name="Issue" sheetId="9" r:id="rId1"/>
    <sheet name="编译器优化" sheetId="7" r:id="rId2"/>
    <sheet name="800M + not bind" sheetId="1" r:id="rId3"/>
    <sheet name="3500M + not bind" sheetId="2" r:id="rId4"/>
    <sheet name="BM-0620" sheetId="6" r:id="rId5"/>
    <sheet name="3500M + bind" sheetId="3" r:id="rId6"/>
    <sheet name="App Detail" sheetId="8" r:id="rId7"/>
    <sheet name="Sheet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  <c r="I3" i="3"/>
  <c r="I5" i="3"/>
  <c r="I6" i="3"/>
  <c r="I8" i="3"/>
  <c r="I9" i="3"/>
  <c r="I11" i="3"/>
  <c r="I12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2" i="3"/>
  <c r="I33" i="3"/>
  <c r="I34" i="3"/>
  <c r="I35" i="3"/>
  <c r="I2" i="3"/>
  <c r="W29" i="6"/>
  <c r="V29" i="6"/>
  <c r="H29" i="6"/>
  <c r="W28" i="6"/>
  <c r="V28" i="6"/>
  <c r="H28" i="6"/>
  <c r="W27" i="6"/>
  <c r="V27" i="6"/>
  <c r="H27" i="6"/>
  <c r="W26" i="6"/>
  <c r="V26" i="6"/>
  <c r="H26" i="6"/>
  <c r="W25" i="6"/>
  <c r="V25" i="6"/>
  <c r="H25" i="6"/>
  <c r="W24" i="6"/>
  <c r="V24" i="6"/>
  <c r="H24" i="6"/>
  <c r="W23" i="6"/>
  <c r="V23" i="6"/>
  <c r="H23" i="6"/>
  <c r="W22" i="6"/>
  <c r="V22" i="6"/>
  <c r="H22" i="6"/>
  <c r="W21" i="6"/>
  <c r="V21" i="6"/>
  <c r="H21" i="6"/>
  <c r="W20" i="6"/>
  <c r="V20" i="6"/>
  <c r="H20" i="6"/>
  <c r="W19" i="6"/>
  <c r="V19" i="6"/>
  <c r="H19" i="6"/>
  <c r="W18" i="6"/>
  <c r="V18" i="6"/>
  <c r="H18" i="6"/>
  <c r="W17" i="6"/>
  <c r="V17" i="6"/>
  <c r="H17" i="6"/>
  <c r="W16" i="6"/>
  <c r="V16" i="6"/>
  <c r="H16" i="6"/>
  <c r="W15" i="6"/>
  <c r="V15" i="6"/>
  <c r="H15" i="6"/>
  <c r="W14" i="6"/>
  <c r="V14" i="6"/>
  <c r="H14" i="6"/>
  <c r="W13" i="6"/>
  <c r="V13" i="6"/>
  <c r="H13" i="6"/>
  <c r="W12" i="6"/>
  <c r="V12" i="6"/>
  <c r="H12" i="6"/>
  <c r="W11" i="6"/>
  <c r="V11" i="6"/>
  <c r="H11" i="6"/>
  <c r="W10" i="6"/>
  <c r="V10" i="6"/>
  <c r="H10" i="6"/>
  <c r="W9" i="6"/>
  <c r="V9" i="6"/>
  <c r="H9" i="6"/>
  <c r="W8" i="6"/>
  <c r="V8" i="6"/>
  <c r="H8" i="6"/>
  <c r="W7" i="6"/>
  <c r="V7" i="6"/>
  <c r="H7" i="6"/>
  <c r="W6" i="6"/>
  <c r="V6" i="6"/>
  <c r="H6" i="6"/>
  <c r="W5" i="6"/>
  <c r="V5" i="6"/>
  <c r="H5" i="6"/>
  <c r="W4" i="6"/>
  <c r="V4" i="6"/>
  <c r="H4" i="6"/>
  <c r="W3" i="6"/>
  <c r="V3" i="6"/>
  <c r="H3" i="6"/>
  <c r="W2" i="6"/>
  <c r="V2" i="6"/>
  <c r="H2" i="6"/>
  <c r="G3" i="3"/>
  <c r="G5" i="3"/>
  <c r="G6" i="3"/>
  <c r="G8" i="3"/>
  <c r="G9" i="3"/>
  <c r="G11" i="3"/>
  <c r="G12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2" i="3"/>
  <c r="G33" i="3"/>
  <c r="G34" i="3"/>
  <c r="G35" i="3"/>
  <c r="G2" i="3"/>
</calcChain>
</file>

<file path=xl/sharedStrings.xml><?xml version="1.0" encoding="utf-8"?>
<sst xmlns="http://schemas.openxmlformats.org/spreadsheetml/2006/main" count="499" uniqueCount="263">
  <si>
    <t>TDVM</t>
  </si>
  <si>
    <t>*memset_erms-length_6688: 446.282</t>
  </si>
  <si>
    <t>memset_avx512_unaligned-length_6688: 225.416</t>
  </si>
  <si>
    <t>strcpy_evex_Length_512: 41.2397</t>
  </si>
  <si>
    <t>strcpy_avx2_rtm_Length_512: 29.26</t>
  </si>
  <si>
    <t>memcpy_erms-length_33554439: 4217940.0</t>
  </si>
  <si>
    <t>memcpy_avx512_unaligned_erms-length_33554439: 3125240.0</t>
  </si>
  <si>
    <t>sprintf_positional_mean: 1425.63</t>
  </si>
  <si>
    <t>sprintf_non-positional_mean: 942.3</t>
  </si>
  <si>
    <t>math-inlines_isnan_normal_mean: 4156</t>
  </si>
  <si>
    <t>acos: 20.6443</t>
  </si>
  <si>
    <t>asinh: 26.2663</t>
  </si>
  <si>
    <t>exp: 16.092</t>
  </si>
  <si>
    <t>log2: 21.3889</t>
  </si>
  <si>
    <t>sin: 26.0574</t>
  </si>
  <si>
    <t>sincos: 81.0801</t>
  </si>
  <si>
    <t>sqrt: 6.57219</t>
  </si>
  <si>
    <t>tanh: 31.8694</t>
  </si>
  <si>
    <t>pthread_once: 2.89831</t>
  </si>
  <si>
    <t>thread_create-stack=2048,guard=1: 11686700.0</t>
  </si>
  <si>
    <t>thread_create-stack=2048,guard=2: 13699500.0</t>
  </si>
  <si>
    <t>pthread_locks-mutex-empty: 17.1415</t>
  </si>
  <si>
    <t>pthread_locks-mutex-filler: 80.0278</t>
  </si>
  <si>
    <t>pthread_locks-mutex_trylock-empty: 28.0789</t>
  </si>
  <si>
    <t>pthread_locks-mutex_trylock-filler: 71.4531</t>
  </si>
  <si>
    <t>malloc_time_per_iteration: 31.6945</t>
  </si>
  <si>
    <t>malloc_main_arena_st_allocs_1600_time: 1509.71</t>
  </si>
  <si>
    <t>malloc_main_arena_mt_allocs_1600_time: 1543.46</t>
  </si>
  <si>
    <t>malloc_thread_arena__allocs_1600_time: 1567.7</t>
  </si>
  <si>
    <t>NONTD</t>
  </si>
  <si>
    <t>*memset_erms-length_6688: 223.418</t>
  </si>
  <si>
    <t>memset_avx512_unaligned-length_6688: 101.866</t>
  </si>
  <si>
    <t>strcpy_evex_Length_512: 34.2271</t>
  </si>
  <si>
    <t>memcpy_erms-length_33554439: 3388500.0</t>
  </si>
  <si>
    <t>memcpy_avx512_unaligned_erms-length_33554439: 2926190.0</t>
  </si>
  <si>
    <t>sprintf_positional_mean: 596.146</t>
  </si>
  <si>
    <t>sprintf_non-positional_mean: 391.262</t>
  </si>
  <si>
    <t>math-inlines_isnan_normal_mean: 3397</t>
  </si>
  <si>
    <t>acos: 19.5441</t>
  </si>
  <si>
    <t>asinh: 11.4356</t>
  </si>
  <si>
    <t>exp: 13.8546</t>
  </si>
  <si>
    <t>log2: 19.9748</t>
  </si>
  <si>
    <t>sin: 24.7011</t>
  </si>
  <si>
    <t>sincos: 74.6208</t>
  </si>
  <si>
    <t>sqrt: 6.15725</t>
  </si>
  <si>
    <t>tanh: 29.3884</t>
  </si>
  <si>
    <t>pthread_once: 6.12636</t>
  </si>
  <si>
    <t>thread_create-stack=2048,guard=1: 2488410.0</t>
  </si>
  <si>
    <t>thread_create-stack=2048,guard=2: 2946650.0</t>
  </si>
  <si>
    <t>pthread_locks-mutex-empty: 15.6281</t>
  </si>
  <si>
    <t>pthread_locks-mutex-filler: 72.215</t>
  </si>
  <si>
    <t>pthread_locks-mutex_trylock-empty: 26.5813</t>
  </si>
  <si>
    <t>pthread_locks-mutex_trylock-filler: 64.0772</t>
  </si>
  <si>
    <t>malloc_time_per_iteration: 26.8856</t>
  </si>
  <si>
    <t>malloc_main_arena_st_allocs_1600_time: 1484.63</t>
  </si>
  <si>
    <t>malloc_main_arena_mt_allocs_1600_time: 1520.21</t>
  </si>
  <si>
    <t>malloc_thread_arena__allocs_1600_time: 1546.31</t>
  </si>
  <si>
    <t>800M</t>
  </si>
  <si>
    <t>Host: SPR96623</t>
  </si>
  <si>
    <t>Not bound</t>
  </si>
  <si>
    <t>VM</t>
  </si>
  <si>
    <t>*memset_erms-length_6688: 193.425</t>
  </si>
  <si>
    <t>memset_avx512_unaligned-length_6688: 97.6487</t>
  </si>
  <si>
    <t>strcpy_evex_Length_512: 15.8069</t>
  </si>
  <si>
    <t>strcpy_avx2_rtm_Length_512: 13.6289</t>
  </si>
  <si>
    <t>memcpy_erms-length_33554439: 3441880.0</t>
  </si>
  <si>
    <t>memcpy_avx512_unaligned_erms-length_33554439: 3116390.0</t>
  </si>
  <si>
    <t>sprintf_positional_mean: 584.156</t>
  </si>
  <si>
    <t>sprintf_non-positional_mean: 386.043</t>
  </si>
  <si>
    <t>math-inlines_isnan_normal_mean: 1747</t>
  </si>
  <si>
    <t>acos: 19.4488</t>
  </si>
  <si>
    <t>asinh: 13.8949</t>
  </si>
  <si>
    <t>exp: 6.5667</t>
  </si>
  <si>
    <t>log2: 19.8189</t>
  </si>
  <si>
    <t>sin: 11.3829</t>
  </si>
  <si>
    <t>sincos: 34.3104</t>
  </si>
  <si>
    <t>sqrt: 2.77372</t>
  </si>
  <si>
    <t>tanh: 14.0348</t>
  </si>
  <si>
    <t>pthread_once: 2.76393</t>
  </si>
  <si>
    <t>thread_create-stack=2048,guard=1: 14952800.0</t>
  </si>
  <si>
    <t>thread_create-stack=2048,guard=2: 15067700.0</t>
  </si>
  <si>
    <t>pthread_locks-mutex-empty: 16.1014</t>
  </si>
  <si>
    <t>pthread_locks-mutex-filler: 70.6763</t>
  </si>
  <si>
    <t>pthread_locks-mutex_trylock-empty: 26.2509</t>
  </si>
  <si>
    <t>pthread_locks-mutex_trylock-filler: 63.4864</t>
  </si>
  <si>
    <t>malloc_time_per_iteration: 29.9083</t>
  </si>
  <si>
    <t>malloc_main_arena_st_allocs_1600_time: 3213.64</t>
  </si>
  <si>
    <t>malloc_main_arena_mt_allocs_1600_time: 3135.3</t>
  </si>
  <si>
    <t>malloc_thread_arena__allocs_1600_time: 1533.42</t>
  </si>
  <si>
    <t>3500 MHz</t>
  </si>
  <si>
    <t>*memset_erms-length_6688: 198.598</t>
  </si>
  <si>
    <t>memset_avx512_unaligned-length_6688: 100.009</t>
  </si>
  <si>
    <t>strcpy_evex_Length_512: 14.6763</t>
  </si>
  <si>
    <t>strcpy_avx2_rtm_Length_512: 13.3652</t>
  </si>
  <si>
    <t>memcpy_erms-length_33554439: 4251040.0</t>
  </si>
  <si>
    <t>memcpy_avx512_unaligned_erms-length_33554439: 3240730.0</t>
  </si>
  <si>
    <t>sprintf_positional_mean: 627.674</t>
  </si>
  <si>
    <t>sprintf_non-positional_mean: 413.407</t>
  </si>
  <si>
    <t>math-inlines_isnan_normal_mean: 1600</t>
  </si>
  <si>
    <t>acos: 9.07778</t>
  </si>
  <si>
    <t>asinh: 11.5517</t>
  </si>
  <si>
    <t>exp: 6.99295</t>
  </si>
  <si>
    <t>log2: 9.33956</t>
  </si>
  <si>
    <t>sin: 11.6438</t>
  </si>
  <si>
    <t>sincos: 34.9387</t>
  </si>
  <si>
    <t>sqrt: 2.87344</t>
  </si>
  <si>
    <t>tanh: 13.7335</t>
  </si>
  <si>
    <t>pthread_once: 2.88598</t>
  </si>
  <si>
    <t>thread_create-stack=2048,guard=1: 2188400.0</t>
  </si>
  <si>
    <t>thread_create-stack=2048,guard=2: 3326350.0</t>
  </si>
  <si>
    <t>pthread_locks-mutex-empty: 7.46802</t>
  </si>
  <si>
    <t>pthread_locks-mutex-filler: 34.9526</t>
  </si>
  <si>
    <t>pthread_locks-mutex_trylock-empty: 12.3747</t>
  </si>
  <si>
    <t>pthread_locks-mutex_trylock-filler: 32.136</t>
  </si>
  <si>
    <t>malloc_time_per_iteration: 26.1873</t>
  </si>
  <si>
    <t>malloc_main_arena_st_allocs_1600_time: 1481.53</t>
  </si>
  <si>
    <t>malloc_main_arena_mt_allocs_1600_time: 1498.35</t>
  </si>
  <si>
    <t>malloc_thread_arena__allocs_1600_time: 1551.58</t>
  </si>
  <si>
    <t>*memset_erms-length_6688: 193.271</t>
  </si>
  <si>
    <t>memset_avx512_unaligned-length_6688: 97.414</t>
  </si>
  <si>
    <t>strcpy_evex_Length_512: 15.5486</t>
  </si>
  <si>
    <t>strcpy_avx2_rtm_Length_512: 13.376</t>
  </si>
  <si>
    <t>memcpy_erms-length_33554439: 3784730.0</t>
  </si>
  <si>
    <t>memcpy_avx512_unaligned_erms-length_33554439: 3148230.0</t>
  </si>
  <si>
    <t>sprintf_positional_mean: 598.383</t>
  </si>
  <si>
    <t>sprintf_non-positional_mean: 394.512</t>
  </si>
  <si>
    <t>math-inlines_isnan_normal_mean: 1546</t>
  </si>
  <si>
    <t>acos: 8.87548</t>
  </si>
  <si>
    <t>asinh: 11.292</t>
  </si>
  <si>
    <t>exp: 6.16882</t>
  </si>
  <si>
    <t>log2: 9.09331</t>
  </si>
  <si>
    <t>sin: 11.2906</t>
  </si>
  <si>
    <t>sincos: 34.1068</t>
  </si>
  <si>
    <t>sqrt: 2.79743</t>
  </si>
  <si>
    <t>tanh: 13.6907</t>
  </si>
  <si>
    <t>pthread_once: 2.8102</t>
  </si>
  <si>
    <t>thread_create-stack=2048,guard=1: 998894</t>
  </si>
  <si>
    <t>thread_create-stack=2048,guard=2: 1007870.0</t>
  </si>
  <si>
    <t>pthread_locks-mutex-empty: 6.99945</t>
  </si>
  <si>
    <t>pthread_locks-mutex-filler: 32.5929</t>
  </si>
  <si>
    <t>pthread_locks-mutex_trylock-empty: 12.0778</t>
  </si>
  <si>
    <t>pthread_locks-mutex_trylock-filler: 29.9331</t>
  </si>
  <si>
    <t>malloc_time_per_iteration: 24.4716</t>
  </si>
  <si>
    <t>malloc_main_arena_st_allocs_1600_time: 1517.02</t>
  </si>
  <si>
    <t>malloc_main_arena_mt_allocs_1600_time: 1550.68</t>
  </si>
  <si>
    <t>malloc_thread_arena__allocs_1600_time: 1495.68</t>
  </si>
  <si>
    <t>Bound</t>
  </si>
  <si>
    <t>*memset_erms-length_6688</t>
  </si>
  <si>
    <t>memset_avx512_unaligned-length_6688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</si>
  <si>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</si>
  <si>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</si>
  <si>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</si>
  <si>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</si>
  <si>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</si>
  <si>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</si>
  <si>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</si>
  <si>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</si>
  <si>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</si>
  <si>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</si>
  <si>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</si>
  <si>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</si>
  <si>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</si>
  <si>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</si>
  <si>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</si>
  <si>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</si>
  <si>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</si>
  <si>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</si>
  <si>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</si>
  <si>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</si>
  <si>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</si>
  <si>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</si>
  <si>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</si>
  <si>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</si>
  <si>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</si>
  <si>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</si>
  <si>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TDVM / NOTD</t>
  </si>
  <si>
    <t>Set-1</t>
  </si>
  <si>
    <t>CV</t>
  </si>
  <si>
    <t>Set-2</t>
  </si>
  <si>
    <t>Set-3</t>
  </si>
  <si>
    <t>avg</t>
  </si>
  <si>
    <t>memset_erms-length_6688</t>
  </si>
  <si>
    <t>====round 2=====</t>
  </si>
  <si>
    <t>====round 3=====</t>
  </si>
  <si>
    <t>====round 4=====</t>
  </si>
  <si>
    <t>TDVM / BM (0620)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</si>
  <si>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</si>
  <si>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</si>
  <si>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</si>
  <si>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</si>
  <si>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</si>
  <si>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</si>
  <si>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</si>
  <si>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</si>
  <si>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</si>
  <si>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</si>
  <si>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</si>
  <si>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</si>
  <si>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</si>
  <si>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</si>
  <si>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</si>
  <si>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</si>
  <si>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</si>
  <si>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</si>
  <si>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</si>
  <si>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</si>
  <si>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</si>
  <si>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string copy</t>
  </si>
  <si>
    <t>memory copy</t>
  </si>
  <si>
    <t>sprintf</t>
  </si>
  <si>
    <t>math</t>
  </si>
  <si>
    <t>pthread</t>
  </si>
  <si>
    <t>memory malloc</t>
  </si>
  <si>
    <t>1, 代码细化阅读，cycle / input data , cache ? Memory ? /  是否 cpu 运行时会切换 ？/ 固定Core / 每个case 单独Run</t>
  </si>
  <si>
    <t>代码细节？</t>
  </si>
  <si>
    <t>可能无法体现差异！！</t>
  </si>
  <si>
    <t>严格限制core / add  "isolate_cpu=, XXX, YYY" 一共3个条件，多次测量，每次结果都记录在表中</t>
  </si>
  <si>
    <t xml:space="preserve">先解决稳定性 / </t>
  </si>
  <si>
    <t>本次测试：1：Run in kubernetes;  2: Once;  3: Copy from console;  由于数据的不稳定性，因此，只有借鉴意义，没有实际价值</t>
  </si>
  <si>
    <t xml:space="preserve">这个Case需要特殊标记，1) 来自程序 “ bench-strcpy”, 2) </t>
  </si>
  <si>
    <t xml:space="preserve">1）./bench-malloc-thread      2）运行时间10s  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</si>
  <si>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</si>
  <si>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</si>
  <si>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</si>
  <si>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</si>
  <si>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</si>
  <si>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</si>
  <si>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</si>
  <si>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</si>
  <si>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</si>
  <si>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</si>
  <si>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</si>
  <si>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</si>
  <si>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</si>
  <si>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</si>
  <si>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</si>
  <si>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</si>
  <si>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</si>
  <si>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</si>
  <si>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</si>
  <si>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</si>
  <si>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</si>
  <si>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</si>
  <si>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</si>
  <si>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</si>
  <si>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</t>
  </si>
  <si>
    <t>bench-math-inlines.out</t>
  </si>
  <si>
    <t>bench-pthread_once</t>
  </si>
  <si>
    <t>bench-pthread-locks</t>
  </si>
  <si>
    <t>Total Runtime (S)</t>
  </si>
  <si>
    <t>bench-malloc-thread-16.out</t>
  </si>
  <si>
    <t>bench-malloc-thread</t>
  </si>
  <si>
    <t>bench-malloc-simple-4096.out</t>
  </si>
  <si>
    <t>bench-malloc-simple</t>
  </si>
  <si>
    <t>Issue:</t>
  </si>
  <si>
    <t>1. memory copy ,需要改 代码，换一个测试结果</t>
  </si>
  <si>
    <t>bench-thread_create</t>
  </si>
  <si>
    <t>malloc_main_arena_st_allocs_1600_time:26.3461</t>
  </si>
  <si>
    <t>malloc_main_arena_mt_allocs_1600_time:61.668</t>
  </si>
  <si>
    <t>malloc_thread_arena__allocs_1600_time:62.948</t>
  </si>
  <si>
    <t>malloc_main_arena_st_allocs_1600_time:26.6249</t>
  </si>
  <si>
    <t>malloc_main_arena_mt_allocs_1600_time:62.175</t>
  </si>
  <si>
    <t>malloc_thread_arena__allocs_1600_time:62.5521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</si>
</sst>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vertical="center"/>
    </xf>
    <xf numFmtId="16" fontId="0" fillId="0" borderId="0" xfId="0" applyNumberFormat="1" applyAlignment="1">
      <alignment horizontal="center" wrapText="1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" fontId="3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'BM-0620'!$H$2:$H$29</c:f>
              <c:numCache>
                <c:formatCode>General</c:formatCode>
                <c:ptCount val="28"/>
                <c:pt idx="0">
                  <c:v>1.4168920331714392E-2</c:v>
                </c:pt>
                <c:pt idx="1">
                  <c:v>1.1700140586019899E-2</c:v>
                </c:pt>
                <c:pt idx="2">
                  <c:v>9.304736378666174E-3</c:v>
                </c:pt>
                <c:pt idx="3">
                  <c:v>7.631434443377696E-3</c:v>
                </c:pt>
                <c:pt idx="4">
                  <c:v>0.14106966797001474</c:v>
                </c:pt>
                <c:pt idx="5">
                  <c:v>2.3843186730855948E-2</c:v>
                </c:pt>
                <c:pt idx="6">
                  <c:v>1.6984832648916044E-2</c:v>
                </c:pt>
                <c:pt idx="7">
                  <c:v>8.6190065667373825E-4</c:v>
                </c:pt>
                <c:pt idx="8">
                  <c:v>3.8633023186353878E-4</c:v>
                </c:pt>
                <c:pt idx="9">
                  <c:v>4.8221818079312445E-3</c:v>
                </c:pt>
                <c:pt idx="10">
                  <c:v>3.4721881274535175E-3</c:v>
                </c:pt>
                <c:pt idx="11">
                  <c:v>6.041003042631797E-2</c:v>
                </c:pt>
                <c:pt idx="12">
                  <c:v>2.1162475538881553E-3</c:v>
                </c:pt>
                <c:pt idx="13">
                  <c:v>1.184601520652807E-2</c:v>
                </c:pt>
                <c:pt idx="14">
                  <c:v>1.8554086472578563E-3</c:v>
                </c:pt>
                <c:pt idx="15">
                  <c:v>1.7348389138015928E-3</c:v>
                </c:pt>
                <c:pt idx="16">
                  <c:v>5.2532471136332599E-3</c:v>
                </c:pt>
                <c:pt idx="17">
                  <c:v>1.937795262378466E-2</c:v>
                </c:pt>
                <c:pt idx="18">
                  <c:v>1.7970060939595904E-2</c:v>
                </c:pt>
                <c:pt idx="19">
                  <c:v>8.7306717956564056E-2</c:v>
                </c:pt>
                <c:pt idx="20">
                  <c:v>2.4964532468953356E-2</c:v>
                </c:pt>
                <c:pt idx="21">
                  <c:v>1.2752777665053953E-2</c:v>
                </c:pt>
                <c:pt idx="22">
                  <c:v>1.0857037890667987E-2</c:v>
                </c:pt>
                <c:pt idx="23">
                  <c:v>8.7990893270193556E-3</c:v>
                </c:pt>
                <c:pt idx="24">
                  <c:v>1.4588762542316065E-3</c:v>
                </c:pt>
                <c:pt idx="25">
                  <c:v>1.9312050837061714E-3</c:v>
                </c:pt>
                <c:pt idx="26">
                  <c:v>0.14961605480212817</c:v>
                </c:pt>
                <c:pt idx="27">
                  <c:v>2.2421792818474E-2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AAB-9374-AA05B264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40560"/>
        <c:axId val="461542528"/>
      </c:lineChart>
      <c:catAx>
        <c:axId val="4615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2528"/>
        <c:crosses val="autoZero"/>
        <c:auto val="1"/>
        <c:lblAlgn val="ctr"/>
        <c:lblOffset val="100"/>
        <c:noMultiLvlLbl val="0"/>
      </c:catAx>
      <c:valAx>
        <c:axId val="4615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'BM-0620'!$V$2:$V$29</c:f>
              <c:numCache>
                <c:formatCode>General</c:formatCode>
                <c:ptCount val="28"/>
                <c:pt idx="0">
                  <c:v>2.2236813374324774E-2</c:v>
                </c:pt>
                <c:pt idx="1">
                  <c:v>1.4305720022297153E-2</c:v>
                </c:pt>
                <c:pt idx="2">
                  <c:v>1.1540141471680298E-2</c:v>
                </c:pt>
                <c:pt idx="3">
                  <c:v>9.2963440147108382E-3</c:v>
                </c:pt>
                <c:pt idx="4">
                  <c:v>3.4629553145979299E-2</c:v>
                </c:pt>
                <c:pt idx="5">
                  <c:v>1.3245794209576762E-2</c:v>
                </c:pt>
                <c:pt idx="6">
                  <c:v>1.3362939431136801E-2</c:v>
                </c:pt>
                <c:pt idx="7">
                  <c:v>4.4165559403484898E-4</c:v>
                </c:pt>
                <c:pt idx="8">
                  <c:v>6.9006703859041628E-4</c:v>
                </c:pt>
                <c:pt idx="9">
                  <c:v>3.3641428100881095E-3</c:v>
                </c:pt>
                <c:pt idx="10">
                  <c:v>3.6672178056636824E-3</c:v>
                </c:pt>
                <c:pt idx="11">
                  <c:v>4.2146966421712229E-2</c:v>
                </c:pt>
                <c:pt idx="12">
                  <c:v>3.6149619735153368E-3</c:v>
                </c:pt>
                <c:pt idx="13">
                  <c:v>5.1828579997665672E-3</c:v>
                </c:pt>
                <c:pt idx="14">
                  <c:v>3.359678464186285E-3</c:v>
                </c:pt>
                <c:pt idx="15">
                  <c:v>5.6425602320495604E-4</c:v>
                </c:pt>
                <c:pt idx="16">
                  <c:v>9.2253144044136485E-3</c:v>
                </c:pt>
                <c:pt idx="17">
                  <c:v>1.2371918192747052E-2</c:v>
                </c:pt>
                <c:pt idx="18">
                  <c:v>1.7458493919032068E-2</c:v>
                </c:pt>
                <c:pt idx="19">
                  <c:v>1.2183572505514459E-2</c:v>
                </c:pt>
                <c:pt idx="20">
                  <c:v>2.057094989952701E-2</c:v>
                </c:pt>
                <c:pt idx="21">
                  <c:v>3.5322345992055944E-3</c:v>
                </c:pt>
                <c:pt idx="22">
                  <c:v>0.1125574858774315</c:v>
                </c:pt>
                <c:pt idx="23">
                  <c:v>9.556221832926818E-3</c:v>
                </c:pt>
                <c:pt idx="24">
                  <c:v>4.7435508578316061E-3</c:v>
                </c:pt>
                <c:pt idx="25">
                  <c:v>3.7567879760709057E-3</c:v>
                </c:pt>
                <c:pt idx="26">
                  <c:v>0.17531325769833894</c:v>
                </c:pt>
                <c:pt idx="27">
                  <c:v>4.2168808954606398E-3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F-4B63-B5E1-EC4CCCC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00856"/>
        <c:axId val="662899544"/>
      </c:lineChart>
      <c:catAx>
        <c:axId val="6629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9544"/>
        <c:crosses val="autoZero"/>
        <c:auto val="1"/>
        <c:lblAlgn val="ctr"/>
        <c:lblOffset val="100"/>
        <c:noMultiLvlLbl val="0"/>
      </c:catAx>
      <c:valAx>
        <c:axId val="662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'BM-0620'!$O$2:$O$29</c:f>
            </c:numRef>
          </c:val>
          <c:smooth val="0"/>
          <c:extLst>
            <c:ext xmlns:c16="http://schemas.microsoft.com/office/drawing/2014/chart" uri="{C3380CC4-5D6E-409C-BE32-E72D297353CC}">
              <c16:uniqueId val="{00000000-D71D-4AB5-BF0E-29D0D2F1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47456"/>
        <c:axId val="660747784"/>
      </c:lineChart>
      <c:catAx>
        <c:axId val="660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784"/>
        <c:crosses val="autoZero"/>
        <c:auto val="1"/>
        <c:lblAlgn val="ctr"/>
        <c:lblOffset val="100"/>
        <c:noMultiLvlLbl val="0"/>
      </c:catAx>
      <c:valAx>
        <c:axId val="6607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Non-TD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bind'!$G$2:$G$35</c:f>
              <c:numCache>
                <c:formatCode>General</c:formatCode>
                <c:ptCount val="34"/>
                <c:pt idx="0">
                  <c:v>1.0210950645704082</c:v>
                </c:pt>
                <c:pt idx="1">
                  <c:v>1.0795813941528889</c:v>
                </c:pt>
                <c:pt idx="3">
                  <c:v>0.97728341424323306</c:v>
                </c:pt>
                <c:pt idx="4">
                  <c:v>0.99920033481308757</c:v>
                </c:pt>
                <c:pt idx="6">
                  <c:v>1.1259163397416072</c:v>
                </c:pt>
                <c:pt idx="7">
                  <c:v>1.0342395993486821</c:v>
                </c:pt>
                <c:pt idx="9">
                  <c:v>1.0575033408660806</c:v>
                </c:pt>
                <c:pt idx="10">
                  <c:v>1.0563664710804548</c:v>
                </c:pt>
                <c:pt idx="12">
                  <c:v>1.353788353162179</c:v>
                </c:pt>
                <c:pt idx="13">
                  <c:v>1.0302354421219253</c:v>
                </c:pt>
                <c:pt idx="14">
                  <c:v>1.0263484081170096</c:v>
                </c:pt>
                <c:pt idx="15">
                  <c:v>1.1191729863494853</c:v>
                </c:pt>
                <c:pt idx="16">
                  <c:v>1.0258891273806237</c:v>
                </c:pt>
                <c:pt idx="17">
                  <c:v>1.0134698561214581</c:v>
                </c:pt>
                <c:pt idx="18">
                  <c:v>1.0266554557389624</c:v>
                </c:pt>
                <c:pt idx="19">
                  <c:v>1.0546103573204517</c:v>
                </c:pt>
                <c:pt idx="20">
                  <c:v>1.0358706079865692</c:v>
                </c:pt>
                <c:pt idx="22">
                  <c:v>1.025469270224062</c:v>
                </c:pt>
                <c:pt idx="23">
                  <c:v>1.9936068561296361</c:v>
                </c:pt>
                <c:pt idx="24">
                  <c:v>1.5270935211310452</c:v>
                </c:pt>
                <c:pt idx="25">
                  <c:v>1.1522497555556841</c:v>
                </c:pt>
                <c:pt idx="26">
                  <c:v>1.1283112634463988</c:v>
                </c:pt>
                <c:pt idx="27">
                  <c:v>1.0488298848484348</c:v>
                </c:pt>
                <c:pt idx="28">
                  <c:v>1.1759480053173264</c:v>
                </c:pt>
                <c:pt idx="30">
                  <c:v>1.2325613481817286</c:v>
                </c:pt>
                <c:pt idx="31">
                  <c:v>1.1122561453367152</c:v>
                </c:pt>
                <c:pt idx="32">
                  <c:v>1.1672771356148666</c:v>
                </c:pt>
                <c:pt idx="33">
                  <c:v>1.0498936961487069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B71-91F7-4543CCAC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6880"/>
        <c:axId val="664669336"/>
      </c:barChart>
      <c:catAx>
        <c:axId val="6646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9336"/>
        <c:crosses val="autoZero"/>
        <c:auto val="1"/>
        <c:lblAlgn val="ctr"/>
        <c:lblOffset val="100"/>
        <c:noMultiLvlLbl val="0"/>
      </c:catAx>
      <c:valAx>
        <c:axId val="6646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bind'!$I$2:$I$35</c:f>
              <c:numCache>
                <c:formatCode>General</c:formatCode>
                <c:ptCount val="34"/>
                <c:pt idx="0">
                  <c:v>1.0300857584704064</c:v>
                </c:pt>
                <c:pt idx="1">
                  <c:v>1.0854593023857044</c:v>
                </c:pt>
                <c:pt idx="3">
                  <c:v>0.86242548217416715</c:v>
                </c:pt>
                <c:pt idx="4">
                  <c:v>1.0552407261247041</c:v>
                </c:pt>
                <c:pt idx="6">
                  <c:v>1.2833876483405833</c:v>
                </c:pt>
                <c:pt idx="7">
                  <c:v>1.1073280337837603</c:v>
                </c:pt>
                <c:pt idx="9">
                  <c:v>1.052938547096085</c:v>
                </c:pt>
                <c:pt idx="10">
                  <c:v>1.0603102360749381</c:v>
                </c:pt>
                <c:pt idx="12">
                  <c:v>1.2800473653049143</c:v>
                </c:pt>
                <c:pt idx="13">
                  <c:v>1.0462468714448239</c:v>
                </c:pt>
                <c:pt idx="14">
                  <c:v>1.0874671669793621</c:v>
                </c:pt>
                <c:pt idx="15">
                  <c:v>1.1004615384615384</c:v>
                </c:pt>
                <c:pt idx="16">
                  <c:v>1.0561615131951523</c:v>
                </c:pt>
                <c:pt idx="17">
                  <c:v>1.092954850501185</c:v>
                </c:pt>
                <c:pt idx="18">
                  <c:v>1.0261293054438314</c:v>
                </c:pt>
                <c:pt idx="19">
                  <c:v>1.0757789855072464</c:v>
                </c:pt>
                <c:pt idx="20">
                  <c:v>1.0478392721758909</c:v>
                </c:pt>
                <c:pt idx="22">
                  <c:v>1.0750981132075472</c:v>
                </c:pt>
                <c:pt idx="23">
                  <c:v>1.8186940478907818</c:v>
                </c:pt>
                <c:pt idx="24">
                  <c:v>1.8021346027506435</c:v>
                </c:pt>
                <c:pt idx="25">
                  <c:v>1.2505871271585558</c:v>
                </c:pt>
                <c:pt idx="26">
                  <c:v>1.1615418926336167</c:v>
                </c:pt>
                <c:pt idx="27">
                  <c:v>1.0020692487521323</c:v>
                </c:pt>
                <c:pt idx="28">
                  <c:v>1.1689282522695319</c:v>
                </c:pt>
                <c:pt idx="30">
                  <c:v>1.3620285587335883</c:v>
                </c:pt>
                <c:pt idx="31">
                  <c:v>1.1661572949227588</c:v>
                </c:pt>
                <c:pt idx="32">
                  <c:v>1.2150675502409134</c:v>
                </c:pt>
                <c:pt idx="33">
                  <c:v>1.093259070795247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5-474F-A49D-00E6476D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8848"/>
        <c:axId val="664674256"/>
      </c:barChart>
      <c:catAx>
        <c:axId val="6646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4256"/>
        <c:crosses val="autoZero"/>
        <c:auto val="1"/>
        <c:lblAlgn val="ctr"/>
        <c:lblOffset val="100"/>
        <c:noMultiLvlLbl val="0"/>
      </c:catAx>
      <c:valAx>
        <c:axId val="664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29</xdr:row>
      <xdr:rowOff>185737</xdr:rowOff>
    </xdr:from>
    <xdr:to>
      <xdr:col>7</xdr:col>
      <xdr:colOff>9525</xdr:colOff>
      <xdr:row>44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BEC75-A1D3-4559-B960-BD112469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4762</xdr:rowOff>
    </xdr:from>
    <xdr:to>
      <xdr:col>23</xdr:col>
      <xdr:colOff>314325</xdr:colOff>
      <xdr:row>44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A41FB-893B-47D1-8624-E3E09A79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30</xdr:row>
      <xdr:rowOff>14287</xdr:rowOff>
    </xdr:from>
    <xdr:to>
      <xdr:col>15</xdr:col>
      <xdr:colOff>133350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40CB9-CACE-42B0-96CA-168F208B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2819400</xdr:colOff>
      <xdr:row>36</xdr:row>
      <xdr:rowOff>14287</xdr:rowOff>
    </xdr:from>
    <xdr:to>
      <xdr:col>5</xdr:col>
      <xdr:colOff>609600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7B86E-9066-4286-9737-E4DCE83D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36</xdr:row>
      <xdr:rowOff>4762</xdr:rowOff>
    </xdr:from>
    <xdr:to>
      <xdr:col>13</xdr:col>
      <xdr:colOff>28575</xdr:colOff>
      <xdr:row>50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E3FF3-7978-448A-830D-D8F274F4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140625" customWidth="1"/>
    <col min="2" max="2" width="96.85546875" customWidth="1"/>
  </cols>
  <sheetData>
    <row r="1" spans="1:2" x14ac:dyDescent="0.25">
      <c r="A1" t="s">
        <v>254</v>
      </c>
    </row>
    <row r="2" spans="1:2" x14ac:dyDescent="0.25">
      <c r="B2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A8" sqref="A8:XFD9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201</v>
      </c>
      <c r="B1" t="s">
        <v>186</v>
      </c>
      <c r="C1" t="s">
        <v>187</v>
      </c>
    </row>
    <row r="2" spans="1:3" x14ac:dyDescent="0.25">
      <c r="B2" t="s">
        <v>190</v>
      </c>
      <c r="C2" t="s">
        <v>189</v>
      </c>
    </row>
    <row r="3" spans="1:3" ht="30" x14ac:dyDescent="0.25">
      <c r="B3" t="s">
        <v>192</v>
      </c>
      <c r="C3" s="4" t="s">
        <v>193</v>
      </c>
    </row>
    <row r="4" spans="1:3" ht="30" x14ac:dyDescent="0.25">
      <c r="B4" t="s">
        <v>195</v>
      </c>
      <c r="C4" s="4" t="s">
        <v>193</v>
      </c>
    </row>
    <row r="5" spans="1:3" ht="30" x14ac:dyDescent="0.25">
      <c r="B5" t="s">
        <v>196</v>
      </c>
      <c r="C5" s="4" t="s">
        <v>193</v>
      </c>
    </row>
    <row r="6" spans="1:3" ht="45" x14ac:dyDescent="0.25">
      <c r="B6" t="s">
        <v>194</v>
      </c>
      <c r="C6" s="4" t="s">
        <v>191</v>
      </c>
    </row>
    <row r="9" spans="1:3" x14ac:dyDescent="0.25">
      <c r="A9" t="s">
        <v>202</v>
      </c>
      <c r="B9" t="s">
        <v>197</v>
      </c>
      <c r="C9" t="s">
        <v>198</v>
      </c>
    </row>
    <row r="10" spans="1:3" x14ac:dyDescent="0.25">
      <c r="B10" t="s">
        <v>196</v>
      </c>
      <c r="C10" t="s">
        <v>198</v>
      </c>
    </row>
    <row r="11" spans="1:3" ht="60" x14ac:dyDescent="0.25">
      <c r="B11" t="s">
        <v>199</v>
      </c>
      <c r="C11" s="4" t="s">
        <v>200</v>
      </c>
    </row>
    <row r="13" spans="1:3" ht="45" x14ac:dyDescent="0.25">
      <c r="A13" t="s">
        <v>203</v>
      </c>
      <c r="B13" t="s">
        <v>204</v>
      </c>
      <c r="C13" s="4" t="s">
        <v>206</v>
      </c>
    </row>
    <row r="15" spans="1:3" s="1" customFormat="1" x14ac:dyDescent="0.25">
      <c r="A15" s="1" t="s">
        <v>205</v>
      </c>
      <c r="B15" s="1" t="s">
        <v>188</v>
      </c>
      <c r="C15" s="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F15" sqref="F15"/>
    </sheetView>
  </sheetViews>
  <sheetFormatPr defaultRowHeight="15" x14ac:dyDescent="0.25"/>
  <cols>
    <col min="1" max="1" width="54" customWidth="1"/>
    <col min="2" max="2" width="73.7109375" customWidth="1"/>
    <col min="3" max="3" width="50.42578125" customWidth="1"/>
  </cols>
  <sheetData>
    <row r="1" spans="1:3" x14ac:dyDescent="0.25">
      <c r="A1" t="s">
        <v>0</v>
      </c>
      <c r="B1" t="s">
        <v>29</v>
      </c>
    </row>
    <row r="3" spans="1:3" x14ac:dyDescent="0.25">
      <c r="A3" t="s">
        <v>1</v>
      </c>
      <c r="B3" t="s">
        <v>30</v>
      </c>
      <c r="C3" t="s">
        <v>61</v>
      </c>
    </row>
    <row r="4" spans="1:3" x14ac:dyDescent="0.25">
      <c r="A4" t="s">
        <v>2</v>
      </c>
      <c r="B4" t="s">
        <v>31</v>
      </c>
      <c r="C4" t="s">
        <v>62</v>
      </c>
    </row>
    <row r="5" spans="1:3" x14ac:dyDescent="0.25">
      <c r="A5" t="s">
        <v>3</v>
      </c>
      <c r="B5" t="s">
        <v>32</v>
      </c>
      <c r="C5" t="s">
        <v>63</v>
      </c>
    </row>
    <row r="6" spans="1:3" x14ac:dyDescent="0.25">
      <c r="A6" t="s">
        <v>4</v>
      </c>
      <c r="B6" t="s">
        <v>4</v>
      </c>
      <c r="C6" t="s">
        <v>64</v>
      </c>
    </row>
    <row r="7" spans="1:3" x14ac:dyDescent="0.25">
      <c r="A7" t="s">
        <v>5</v>
      </c>
      <c r="B7" t="s">
        <v>33</v>
      </c>
      <c r="C7" t="s">
        <v>65</v>
      </c>
    </row>
    <row r="8" spans="1:3" x14ac:dyDescent="0.25">
      <c r="A8" t="s">
        <v>6</v>
      </c>
      <c r="B8" t="s">
        <v>34</v>
      </c>
      <c r="C8" t="s">
        <v>66</v>
      </c>
    </row>
    <row r="9" spans="1:3" x14ac:dyDescent="0.25">
      <c r="A9" t="s">
        <v>7</v>
      </c>
      <c r="B9" t="s">
        <v>35</v>
      </c>
      <c r="C9" t="s">
        <v>67</v>
      </c>
    </row>
    <row r="10" spans="1:3" x14ac:dyDescent="0.25">
      <c r="A10" t="s">
        <v>8</v>
      </c>
      <c r="B10" t="s">
        <v>36</v>
      </c>
      <c r="C10" t="s">
        <v>68</v>
      </c>
    </row>
    <row r="11" spans="1:3" x14ac:dyDescent="0.25">
      <c r="A11" t="s">
        <v>9</v>
      </c>
      <c r="B11" t="s">
        <v>37</v>
      </c>
      <c r="C11" t="s">
        <v>69</v>
      </c>
    </row>
    <row r="12" spans="1:3" x14ac:dyDescent="0.25">
      <c r="A12" t="s">
        <v>10</v>
      </c>
      <c r="B12" t="s">
        <v>38</v>
      </c>
      <c r="C12" t="s">
        <v>70</v>
      </c>
    </row>
    <row r="13" spans="1:3" x14ac:dyDescent="0.25">
      <c r="A13" t="s">
        <v>11</v>
      </c>
      <c r="B13" t="s">
        <v>39</v>
      </c>
      <c r="C13" t="s">
        <v>71</v>
      </c>
    </row>
    <row r="14" spans="1:3" x14ac:dyDescent="0.25">
      <c r="A14" t="s">
        <v>12</v>
      </c>
      <c r="B14" t="s">
        <v>40</v>
      </c>
      <c r="C14" t="s">
        <v>72</v>
      </c>
    </row>
    <row r="15" spans="1:3" x14ac:dyDescent="0.25">
      <c r="A15" t="s">
        <v>13</v>
      </c>
      <c r="B15" t="s">
        <v>41</v>
      </c>
      <c r="C15" t="s">
        <v>73</v>
      </c>
    </row>
    <row r="16" spans="1:3" x14ac:dyDescent="0.25">
      <c r="A16" t="s">
        <v>14</v>
      </c>
      <c r="B16" t="s">
        <v>42</v>
      </c>
      <c r="C16" t="s">
        <v>74</v>
      </c>
    </row>
    <row r="17" spans="1:3" x14ac:dyDescent="0.25">
      <c r="A17" t="s">
        <v>15</v>
      </c>
      <c r="B17" t="s">
        <v>43</v>
      </c>
      <c r="C17" t="s">
        <v>75</v>
      </c>
    </row>
    <row r="18" spans="1:3" x14ac:dyDescent="0.25">
      <c r="A18" t="s">
        <v>16</v>
      </c>
      <c r="B18" t="s">
        <v>44</v>
      </c>
      <c r="C18" t="s">
        <v>76</v>
      </c>
    </row>
    <row r="19" spans="1:3" x14ac:dyDescent="0.25">
      <c r="A19" t="s">
        <v>17</v>
      </c>
      <c r="B19" t="s">
        <v>45</v>
      </c>
      <c r="C19" t="s">
        <v>77</v>
      </c>
    </row>
    <row r="20" spans="1:3" x14ac:dyDescent="0.25">
      <c r="A20" t="s">
        <v>18</v>
      </c>
      <c r="B20" t="s">
        <v>46</v>
      </c>
      <c r="C20" t="s">
        <v>78</v>
      </c>
    </row>
    <row r="21" spans="1:3" x14ac:dyDescent="0.25">
      <c r="A21" t="s">
        <v>19</v>
      </c>
      <c r="B21" t="s">
        <v>47</v>
      </c>
      <c r="C21" t="s">
        <v>79</v>
      </c>
    </row>
    <row r="22" spans="1:3" x14ac:dyDescent="0.25">
      <c r="A22" t="s">
        <v>20</v>
      </c>
      <c r="B22" t="s">
        <v>48</v>
      </c>
      <c r="C22" t="s">
        <v>80</v>
      </c>
    </row>
    <row r="23" spans="1:3" x14ac:dyDescent="0.25">
      <c r="A23" t="s">
        <v>21</v>
      </c>
      <c r="B23" t="s">
        <v>49</v>
      </c>
      <c r="C23" t="s">
        <v>81</v>
      </c>
    </row>
    <row r="24" spans="1:3" x14ac:dyDescent="0.25">
      <c r="A24" t="s">
        <v>22</v>
      </c>
      <c r="B24" t="s">
        <v>50</v>
      </c>
      <c r="C24" t="s">
        <v>82</v>
      </c>
    </row>
    <row r="25" spans="1:3" x14ac:dyDescent="0.25">
      <c r="A25" t="s">
        <v>23</v>
      </c>
      <c r="B25" t="s">
        <v>51</v>
      </c>
      <c r="C25" t="s">
        <v>83</v>
      </c>
    </row>
    <row r="26" spans="1:3" x14ac:dyDescent="0.25">
      <c r="A26" t="s">
        <v>24</v>
      </c>
      <c r="B26" t="s">
        <v>52</v>
      </c>
      <c r="C26" t="s">
        <v>84</v>
      </c>
    </row>
    <row r="27" spans="1:3" x14ac:dyDescent="0.25">
      <c r="A27" t="s">
        <v>25</v>
      </c>
      <c r="B27" t="s">
        <v>53</v>
      </c>
      <c r="C27" t="s">
        <v>85</v>
      </c>
    </row>
    <row r="28" spans="1:3" x14ac:dyDescent="0.25">
      <c r="A28" t="s">
        <v>26</v>
      </c>
      <c r="B28" t="s">
        <v>54</v>
      </c>
      <c r="C28" t="s">
        <v>86</v>
      </c>
    </row>
    <row r="29" spans="1:3" x14ac:dyDescent="0.25">
      <c r="A29" t="s">
        <v>27</v>
      </c>
      <c r="B29" t="s">
        <v>55</v>
      </c>
      <c r="C29" t="s">
        <v>87</v>
      </c>
    </row>
    <row r="30" spans="1:3" x14ac:dyDescent="0.25">
      <c r="A30" t="s">
        <v>28</v>
      </c>
      <c r="B30" t="s">
        <v>56</v>
      </c>
      <c r="C30" t="s">
        <v>88</v>
      </c>
    </row>
    <row r="33" spans="1:2" x14ac:dyDescent="0.25">
      <c r="A33" t="s">
        <v>58</v>
      </c>
      <c r="B33" t="s">
        <v>57</v>
      </c>
    </row>
    <row r="35" spans="1:2" x14ac:dyDescent="0.25">
      <c r="A35" t="s">
        <v>60</v>
      </c>
      <c r="B3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1B6C-6AB3-484D-9612-D6A8A563CE2C}">
  <dimension ref="A1:D38"/>
  <sheetViews>
    <sheetView topLeftCell="A13" workbookViewId="0">
      <selection activeCell="A38" sqref="A38"/>
    </sheetView>
  </sheetViews>
  <sheetFormatPr defaultRowHeight="15" x14ac:dyDescent="0.25"/>
  <cols>
    <col min="1" max="1" width="70.85546875" customWidth="1"/>
    <col min="2" max="2" width="73.7109375" customWidth="1"/>
    <col min="3" max="3" width="50.42578125" customWidth="1"/>
  </cols>
  <sheetData>
    <row r="1" spans="1:4" x14ac:dyDescent="0.25">
      <c r="A1" t="s">
        <v>0</v>
      </c>
      <c r="B1" t="s">
        <v>29</v>
      </c>
    </row>
    <row r="2" spans="1:4" x14ac:dyDescent="0.25">
      <c r="A2" t="s">
        <v>90</v>
      </c>
      <c r="B2" t="s">
        <v>118</v>
      </c>
      <c r="C2" t="s">
        <v>147</v>
      </c>
      <c r="D2">
        <v>193.114</v>
      </c>
    </row>
    <row r="3" spans="1:4" x14ac:dyDescent="0.25">
      <c r="A3" t="s">
        <v>91</v>
      </c>
      <c r="B3" t="s">
        <v>119</v>
      </c>
      <c r="C3" t="s">
        <v>148</v>
      </c>
      <c r="D3">
        <v>97.243499999999997</v>
      </c>
    </row>
    <row r="4" spans="1:4" x14ac:dyDescent="0.25">
      <c r="A4" t="s">
        <v>92</v>
      </c>
      <c r="B4" t="s">
        <v>120</v>
      </c>
      <c r="C4" t="s">
        <v>149</v>
      </c>
      <c r="D4">
        <v>15.2859</v>
      </c>
    </row>
    <row r="5" spans="1:4" x14ac:dyDescent="0.25">
      <c r="A5" t="s">
        <v>93</v>
      </c>
      <c r="B5" t="s">
        <v>121</v>
      </c>
      <c r="C5" t="s">
        <v>150</v>
      </c>
      <c r="D5">
        <v>13.6846</v>
      </c>
    </row>
    <row r="6" spans="1:4" x14ac:dyDescent="0.25">
      <c r="A6" t="s">
        <v>94</v>
      </c>
      <c r="B6" t="s">
        <v>122</v>
      </c>
      <c r="C6" t="s">
        <v>151</v>
      </c>
      <c r="D6">
        <v>3290620</v>
      </c>
    </row>
    <row r="7" spans="1:4" x14ac:dyDescent="0.25">
      <c r="A7" t="s">
        <v>95</v>
      </c>
      <c r="B7" t="s">
        <v>123</v>
      </c>
      <c r="C7" t="s">
        <v>152</v>
      </c>
      <c r="D7">
        <v>2886480</v>
      </c>
    </row>
    <row r="8" spans="1:4" x14ac:dyDescent="0.25">
      <c r="A8" t="s">
        <v>96</v>
      </c>
      <c r="B8" t="s">
        <v>124</v>
      </c>
      <c r="C8" t="s">
        <v>153</v>
      </c>
      <c r="D8">
        <v>586.16300000000001</v>
      </c>
    </row>
    <row r="9" spans="1:4" x14ac:dyDescent="0.25">
      <c r="A9" t="s">
        <v>97</v>
      </c>
      <c r="B9" t="s">
        <v>125</v>
      </c>
      <c r="C9" t="s">
        <v>154</v>
      </c>
      <c r="D9">
        <v>390.596</v>
      </c>
    </row>
    <row r="10" spans="1:4" x14ac:dyDescent="0.25">
      <c r="A10" t="s">
        <v>98</v>
      </c>
      <c r="B10" t="s">
        <v>126</v>
      </c>
      <c r="C10" t="s">
        <v>155</v>
      </c>
      <c r="D10">
        <v>1745</v>
      </c>
    </row>
    <row r="11" spans="1:4" x14ac:dyDescent="0.25">
      <c r="A11" t="s">
        <v>99</v>
      </c>
      <c r="B11" t="s">
        <v>127</v>
      </c>
      <c r="C11" t="s">
        <v>156</v>
      </c>
      <c r="D11">
        <v>8.8925400000000003</v>
      </c>
    </row>
    <row r="12" spans="1:4" x14ac:dyDescent="0.25">
      <c r="A12" t="s">
        <v>100</v>
      </c>
      <c r="B12" t="s">
        <v>128</v>
      </c>
      <c r="C12" t="s">
        <v>157</v>
      </c>
      <c r="D12">
        <v>11.1991</v>
      </c>
    </row>
    <row r="13" spans="1:4" x14ac:dyDescent="0.25">
      <c r="A13" t="s">
        <v>101</v>
      </c>
      <c r="B13" t="s">
        <v>129</v>
      </c>
      <c r="C13" t="s">
        <v>158</v>
      </c>
      <c r="D13">
        <v>6.5178599999999998</v>
      </c>
    </row>
    <row r="14" spans="1:4" x14ac:dyDescent="0.25">
      <c r="A14" t="s">
        <v>102</v>
      </c>
      <c r="B14" t="s">
        <v>130</v>
      </c>
      <c r="C14" t="s">
        <v>159</v>
      </c>
      <c r="D14">
        <v>9.0762400000000003</v>
      </c>
    </row>
    <row r="15" spans="1:4" x14ac:dyDescent="0.25">
      <c r="A15" t="s">
        <v>103</v>
      </c>
      <c r="B15" t="s">
        <v>131</v>
      </c>
      <c r="C15" t="s">
        <v>160</v>
      </c>
      <c r="D15">
        <v>11.0571</v>
      </c>
    </row>
    <row r="16" spans="1:4" x14ac:dyDescent="0.25">
      <c r="A16" t="s">
        <v>104</v>
      </c>
      <c r="B16" t="s">
        <v>132</v>
      </c>
      <c r="C16" t="s">
        <v>161</v>
      </c>
      <c r="D16">
        <v>34.809100000000001</v>
      </c>
    </row>
    <row r="17" spans="1:4" x14ac:dyDescent="0.25">
      <c r="A17" t="s">
        <v>105</v>
      </c>
      <c r="B17" t="s">
        <v>133</v>
      </c>
      <c r="C17" t="s">
        <v>162</v>
      </c>
      <c r="D17">
        <v>2.77372</v>
      </c>
    </row>
    <row r="18" spans="1:4" x14ac:dyDescent="0.25">
      <c r="A18" t="s">
        <v>106</v>
      </c>
      <c r="B18" t="s">
        <v>134</v>
      </c>
      <c r="C18" t="s">
        <v>163</v>
      </c>
      <c r="D18">
        <v>13.9404</v>
      </c>
    </row>
    <row r="19" spans="1:4" x14ac:dyDescent="0.25">
      <c r="A19" t="s">
        <v>107</v>
      </c>
      <c r="B19" t="s">
        <v>135</v>
      </c>
      <c r="C19" t="s">
        <v>164</v>
      </c>
      <c r="D19">
        <v>2.66629</v>
      </c>
    </row>
    <row r="20" spans="1:4" s="2" customFormat="1" x14ac:dyDescent="0.25">
      <c r="A20" s="2" t="s">
        <v>108</v>
      </c>
      <c r="B20" s="2" t="s">
        <v>136</v>
      </c>
      <c r="C20" s="2" t="s">
        <v>165</v>
      </c>
      <c r="D20" s="2">
        <v>2036000</v>
      </c>
    </row>
    <row r="21" spans="1:4" s="2" customFormat="1" x14ac:dyDescent="0.25">
      <c r="A21" s="2" t="s">
        <v>109</v>
      </c>
      <c r="B21" s="2" t="s">
        <v>137</v>
      </c>
      <c r="C21" s="2" t="s">
        <v>166</v>
      </c>
      <c r="D21" s="2">
        <v>2019690</v>
      </c>
    </row>
    <row r="22" spans="1:4" x14ac:dyDescent="0.25">
      <c r="A22" t="s">
        <v>110</v>
      </c>
      <c r="B22" t="s">
        <v>138</v>
      </c>
      <c r="C22" t="s">
        <v>167</v>
      </c>
      <c r="D22">
        <v>7.2388899999999996</v>
      </c>
    </row>
    <row r="23" spans="1:4" x14ac:dyDescent="0.25">
      <c r="A23" t="s">
        <v>111</v>
      </c>
      <c r="B23" t="s">
        <v>139</v>
      </c>
      <c r="C23" t="s">
        <v>168</v>
      </c>
      <c r="D23">
        <v>33.151299999999999</v>
      </c>
    </row>
    <row r="24" spans="1:4" x14ac:dyDescent="0.25">
      <c r="A24" t="s">
        <v>112</v>
      </c>
      <c r="B24" t="s">
        <v>140</v>
      </c>
      <c r="C24" t="s">
        <v>169</v>
      </c>
      <c r="D24">
        <v>11.981999999999999</v>
      </c>
    </row>
    <row r="25" spans="1:4" x14ac:dyDescent="0.25">
      <c r="A25" t="s">
        <v>113</v>
      </c>
      <c r="B25" t="s">
        <v>141</v>
      </c>
      <c r="C25" t="s">
        <v>170</v>
      </c>
      <c r="D25">
        <v>29.533799999999999</v>
      </c>
    </row>
    <row r="26" spans="1:4" x14ac:dyDescent="0.25">
      <c r="A26" t="s">
        <v>114</v>
      </c>
      <c r="B26" t="s">
        <v>142</v>
      </c>
      <c r="C26" t="s">
        <v>171</v>
      </c>
      <c r="D26">
        <v>27.980799999999999</v>
      </c>
    </row>
    <row r="27" spans="1:4" x14ac:dyDescent="0.25">
      <c r="A27" t="s">
        <v>115</v>
      </c>
      <c r="B27" t="s">
        <v>143</v>
      </c>
      <c r="C27" t="s">
        <v>172</v>
      </c>
      <c r="D27">
        <v>1502.32</v>
      </c>
    </row>
    <row r="28" spans="1:4" x14ac:dyDescent="0.25">
      <c r="A28" t="s">
        <v>116</v>
      </c>
      <c r="B28" t="s">
        <v>144</v>
      </c>
      <c r="C28" t="s">
        <v>173</v>
      </c>
      <c r="D28">
        <v>1540.51</v>
      </c>
    </row>
    <row r="29" spans="1:4" x14ac:dyDescent="0.25">
      <c r="A29" t="s">
        <v>117</v>
      </c>
      <c r="B29" t="s">
        <v>145</v>
      </c>
      <c r="C29" t="s">
        <v>174</v>
      </c>
      <c r="D29">
        <v>1522.72</v>
      </c>
    </row>
    <row r="33" spans="1:2" x14ac:dyDescent="0.25">
      <c r="A33" t="s">
        <v>58</v>
      </c>
      <c r="B33" t="s">
        <v>89</v>
      </c>
    </row>
    <row r="35" spans="1:2" x14ac:dyDescent="0.25">
      <c r="A35" t="s">
        <v>60</v>
      </c>
      <c r="B35" t="s">
        <v>59</v>
      </c>
    </row>
    <row r="38" spans="1:2" x14ac:dyDescent="0.25">
      <c r="A38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25BC-EF32-417C-956B-F39950418DCE}">
  <dimension ref="B1:Y145"/>
  <sheetViews>
    <sheetView workbookViewId="0">
      <selection activeCell="B12" sqref="B12"/>
    </sheetView>
  </sheetViews>
  <sheetFormatPr defaultRowHeight="15" x14ac:dyDescent="0.25"/>
  <cols>
    <col min="2" max="2" width="40.7109375" customWidth="1"/>
    <col min="3" max="3" width="11.42578125" customWidth="1"/>
    <col min="7" max="7" width="10.42578125" customWidth="1"/>
    <col min="8" max="8" width="12.42578125" customWidth="1"/>
    <col min="9" max="9" width="10.28515625" hidden="1" customWidth="1"/>
    <col min="10" max="10" width="9.5703125" hidden="1" customWidth="1"/>
    <col min="11" max="14" width="0" hidden="1" customWidth="1"/>
    <col min="15" max="15" width="10.5703125" hidden="1" customWidth="1"/>
    <col min="16" max="16" width="11.140625" hidden="1" customWidth="1"/>
    <col min="21" max="21" width="9" customWidth="1"/>
  </cols>
  <sheetData>
    <row r="1" spans="2:25" x14ac:dyDescent="0.25">
      <c r="B1" t="s">
        <v>176</v>
      </c>
      <c r="G1" s="6"/>
      <c r="H1" t="s">
        <v>177</v>
      </c>
      <c r="J1" t="s">
        <v>178</v>
      </c>
      <c r="O1" t="s">
        <v>177</v>
      </c>
      <c r="Q1" t="s">
        <v>179</v>
      </c>
      <c r="V1" t="s">
        <v>177</v>
      </c>
      <c r="W1" t="s">
        <v>180</v>
      </c>
    </row>
    <row r="2" spans="2:25" x14ac:dyDescent="0.25">
      <c r="B2" t="s">
        <v>172</v>
      </c>
      <c r="C2">
        <v>1402.86</v>
      </c>
      <c r="D2">
        <v>1397.54</v>
      </c>
      <c r="E2">
        <v>1388.43</v>
      </c>
      <c r="F2">
        <v>1412.73</v>
      </c>
      <c r="G2">
        <v>1360.9</v>
      </c>
      <c r="H2">
        <f t="shared" ref="H2:H29" si="0">STDEV(C2:G2) / AVERAGE(C2:G2)</f>
        <v>1.4168920331714392E-2</v>
      </c>
      <c r="J2">
        <v>1403.97</v>
      </c>
      <c r="K2">
        <v>1389.99</v>
      </c>
      <c r="L2">
        <v>1451.8</v>
      </c>
      <c r="M2">
        <v>1404.7</v>
      </c>
      <c r="N2">
        <v>1412.85</v>
      </c>
      <c r="O2">
        <f>STDEV(J2:N2)/AVERAGE(J2:N2)</f>
        <v>1.6543821047145631E-2</v>
      </c>
      <c r="Q2">
        <v>1422.95</v>
      </c>
      <c r="R2">
        <v>1449.85</v>
      </c>
      <c r="S2">
        <v>1418.19</v>
      </c>
      <c r="T2">
        <v>1405.4</v>
      </c>
      <c r="U2">
        <v>1485.66</v>
      </c>
      <c r="V2">
        <f t="shared" ref="V2:V29" si="1">STDEV(Q2:U2)/AVERAGE(Q2:U2)</f>
        <v>2.2236813374324774E-2</v>
      </c>
      <c r="W2">
        <f t="shared" ref="W2:W29" si="2">AVERAGE(Q2:U2)</f>
        <v>1436.4099999999999</v>
      </c>
    </row>
    <row r="3" spans="2:25" x14ac:dyDescent="0.25">
      <c r="B3" t="s">
        <v>173</v>
      </c>
      <c r="C3">
        <v>1443.74</v>
      </c>
      <c r="D3">
        <v>1469.48</v>
      </c>
      <c r="E3">
        <v>1422.76</v>
      </c>
      <c r="F3">
        <v>1439.99</v>
      </c>
      <c r="G3">
        <v>1438.57</v>
      </c>
      <c r="H3">
        <f t="shared" si="0"/>
        <v>1.1700140586019899E-2</v>
      </c>
      <c r="J3">
        <v>1473.1</v>
      </c>
      <c r="K3">
        <v>1457.85</v>
      </c>
      <c r="L3">
        <v>1428.76</v>
      </c>
      <c r="M3">
        <v>1490.53</v>
      </c>
      <c r="N3">
        <v>1454.9</v>
      </c>
      <c r="O3">
        <f t="shared" ref="O3:O29" si="3">STDEV(J3:N3)/AVERAGE(J3:N3)</f>
        <v>1.570128334522564E-2</v>
      </c>
      <c r="Q3">
        <v>1492.72</v>
      </c>
      <c r="R3">
        <v>1511.95</v>
      </c>
      <c r="S3">
        <v>1458.84</v>
      </c>
      <c r="T3">
        <v>1466.43</v>
      </c>
      <c r="U3">
        <v>1479.36</v>
      </c>
      <c r="V3">
        <f t="shared" si="1"/>
        <v>1.4305720022297153E-2</v>
      </c>
      <c r="W3">
        <f t="shared" si="2"/>
        <v>1481.8600000000001</v>
      </c>
    </row>
    <row r="4" spans="2:25" x14ac:dyDescent="0.25">
      <c r="B4" t="s">
        <v>174</v>
      </c>
      <c r="C4">
        <v>1434.61</v>
      </c>
      <c r="D4">
        <v>1446.53</v>
      </c>
      <c r="E4">
        <v>1451</v>
      </c>
      <c r="F4">
        <v>1418.87</v>
      </c>
      <c r="G4">
        <v>1426.87</v>
      </c>
      <c r="H4">
        <f t="shared" si="0"/>
        <v>9.304736378666174E-3</v>
      </c>
      <c r="J4">
        <v>1439.62</v>
      </c>
      <c r="K4">
        <v>1458.76</v>
      </c>
      <c r="L4">
        <v>1451.27</v>
      </c>
      <c r="M4">
        <v>1527.55</v>
      </c>
      <c r="N4">
        <v>1467.6</v>
      </c>
      <c r="O4">
        <f t="shared" si="3"/>
        <v>2.3365946839627356E-2</v>
      </c>
      <c r="Q4">
        <v>1448.11</v>
      </c>
      <c r="R4">
        <v>1453.02</v>
      </c>
      <c r="S4">
        <v>1481.14</v>
      </c>
      <c r="T4">
        <v>1471.69</v>
      </c>
      <c r="U4">
        <v>1440.88</v>
      </c>
      <c r="V4">
        <f t="shared" si="1"/>
        <v>1.1540141471680298E-2</v>
      </c>
      <c r="W4">
        <f t="shared" si="2"/>
        <v>1458.9680000000003</v>
      </c>
    </row>
    <row r="5" spans="2:25" s="9" customFormat="1" x14ac:dyDescent="0.25">
      <c r="B5" s="9" t="s">
        <v>171</v>
      </c>
      <c r="C5" s="9">
        <v>23.748899999999999</v>
      </c>
      <c r="D5" s="9">
        <v>23.5075</v>
      </c>
      <c r="E5" s="9">
        <v>23.375</v>
      </c>
      <c r="F5" s="9">
        <v>23.554300000000001</v>
      </c>
      <c r="G5" s="9">
        <v>23.2804</v>
      </c>
      <c r="H5" s="9">
        <f t="shared" si="0"/>
        <v>7.631434443377696E-3</v>
      </c>
      <c r="J5" s="9">
        <v>23.2103</v>
      </c>
      <c r="K5" s="9">
        <v>23.293299999999999</v>
      </c>
      <c r="L5" s="9">
        <v>23.2286</v>
      </c>
      <c r="M5" s="9">
        <v>23.408899999999999</v>
      </c>
      <c r="N5" s="9">
        <v>22.956199999999999</v>
      </c>
      <c r="O5" s="9">
        <f t="shared" si="3"/>
        <v>7.1682559498084161E-3</v>
      </c>
      <c r="Q5" s="9">
        <v>23.269300000000001</v>
      </c>
      <c r="R5" s="9">
        <v>23.268699999999999</v>
      </c>
      <c r="S5" s="9">
        <v>23.189499999999999</v>
      </c>
      <c r="T5" s="9">
        <v>23.7163</v>
      </c>
      <c r="U5" s="9">
        <v>23.2212</v>
      </c>
      <c r="V5" s="9">
        <f t="shared" si="1"/>
        <v>9.2963440147108382E-3</v>
      </c>
      <c r="W5" s="9">
        <f t="shared" si="2"/>
        <v>23.332999999999998</v>
      </c>
      <c r="Y5" s="9" t="s">
        <v>220</v>
      </c>
    </row>
    <row r="6" spans="2:25" s="1" customFormat="1" x14ac:dyDescent="0.25">
      <c r="B6" s="1" t="s">
        <v>155</v>
      </c>
      <c r="C6" s="1">
        <v>2102</v>
      </c>
      <c r="D6" s="1">
        <v>1662</v>
      </c>
      <c r="E6" s="1">
        <v>2113</v>
      </c>
      <c r="F6" s="1">
        <v>1556</v>
      </c>
      <c r="G6" s="1">
        <v>1730</v>
      </c>
      <c r="H6" s="1">
        <f t="shared" si="0"/>
        <v>0.14106966797001474</v>
      </c>
      <c r="J6" s="1">
        <v>2108</v>
      </c>
      <c r="K6" s="1">
        <v>1704</v>
      </c>
      <c r="L6" s="1">
        <v>1601</v>
      </c>
      <c r="M6" s="1">
        <v>1555</v>
      </c>
      <c r="N6" s="1">
        <v>2104</v>
      </c>
      <c r="O6" s="1">
        <f t="shared" si="3"/>
        <v>0.14969616728812479</v>
      </c>
      <c r="Q6" s="1">
        <v>1597</v>
      </c>
      <c r="R6" s="1">
        <v>1724</v>
      </c>
      <c r="S6" s="1">
        <v>1664</v>
      </c>
      <c r="T6" s="1">
        <v>1728</v>
      </c>
      <c r="U6" s="1">
        <v>1732</v>
      </c>
      <c r="V6" s="1">
        <f t="shared" si="1"/>
        <v>3.4629553145979299E-2</v>
      </c>
      <c r="W6" s="1">
        <f t="shared" si="2"/>
        <v>1689</v>
      </c>
    </row>
    <row r="7" spans="2:25" x14ac:dyDescent="0.25">
      <c r="B7" t="s">
        <v>151</v>
      </c>
      <c r="C7">
        <v>3189260</v>
      </c>
      <c r="D7">
        <v>3327510</v>
      </c>
      <c r="E7">
        <v>3362290</v>
      </c>
      <c r="F7">
        <v>3195240</v>
      </c>
      <c r="G7">
        <v>3292010</v>
      </c>
      <c r="H7">
        <f t="shared" si="0"/>
        <v>2.3843186730855948E-2</v>
      </c>
      <c r="J7">
        <v>3204900</v>
      </c>
      <c r="K7">
        <v>3255420</v>
      </c>
      <c r="L7">
        <v>3370080</v>
      </c>
      <c r="M7">
        <v>3446370</v>
      </c>
      <c r="N7">
        <v>3192400</v>
      </c>
      <c r="O7">
        <f t="shared" si="3"/>
        <v>3.351778774409539E-2</v>
      </c>
      <c r="Q7">
        <v>3293550</v>
      </c>
      <c r="R7">
        <v>3215820</v>
      </c>
      <c r="S7">
        <v>3190580</v>
      </c>
      <c r="T7">
        <v>3205960</v>
      </c>
      <c r="U7">
        <v>3262120</v>
      </c>
      <c r="V7">
        <f t="shared" si="1"/>
        <v>1.3245794209576762E-2</v>
      </c>
      <c r="W7">
        <f t="shared" si="2"/>
        <v>3233606</v>
      </c>
    </row>
    <row r="8" spans="2:25" x14ac:dyDescent="0.25">
      <c r="B8" t="s">
        <v>152</v>
      </c>
      <c r="C8">
        <v>2833980</v>
      </c>
      <c r="D8">
        <v>2935750</v>
      </c>
      <c r="E8">
        <v>2933360</v>
      </c>
      <c r="F8">
        <v>2847510</v>
      </c>
      <c r="G8">
        <v>2918650</v>
      </c>
      <c r="H8">
        <f t="shared" si="0"/>
        <v>1.6984832648916044E-2</v>
      </c>
      <c r="J8">
        <v>2854400</v>
      </c>
      <c r="K8">
        <v>2897160</v>
      </c>
      <c r="L8">
        <v>2889510</v>
      </c>
      <c r="M8">
        <v>3117730</v>
      </c>
      <c r="N8">
        <v>2889830</v>
      </c>
      <c r="O8">
        <f t="shared" si="3"/>
        <v>3.6319487412808944E-2</v>
      </c>
      <c r="Q8">
        <v>2944950</v>
      </c>
      <c r="R8">
        <v>2855290</v>
      </c>
      <c r="S8">
        <v>2855290</v>
      </c>
      <c r="T8">
        <v>2858300</v>
      </c>
      <c r="U8">
        <v>2883620</v>
      </c>
      <c r="V8">
        <f t="shared" si="1"/>
        <v>1.3362939431136801E-2</v>
      </c>
      <c r="W8">
        <f t="shared" si="2"/>
        <v>2879490</v>
      </c>
    </row>
    <row r="9" spans="2:25" x14ac:dyDescent="0.25">
      <c r="B9" t="s">
        <v>181</v>
      </c>
      <c r="C9">
        <v>192.124</v>
      </c>
      <c r="D9">
        <v>192.214</v>
      </c>
      <c r="E9">
        <v>192.054</v>
      </c>
      <c r="F9">
        <v>192.48</v>
      </c>
      <c r="G9">
        <v>192.136</v>
      </c>
      <c r="H9">
        <f t="shared" si="0"/>
        <v>8.6190065667373825E-4</v>
      </c>
      <c r="J9">
        <v>192.05099999999999</v>
      </c>
      <c r="K9">
        <v>192.089</v>
      </c>
      <c r="L9">
        <v>192.03700000000001</v>
      </c>
      <c r="M9">
        <v>192.08500000000001</v>
      </c>
      <c r="N9">
        <v>192.059</v>
      </c>
      <c r="O9">
        <f t="shared" si="3"/>
        <v>1.1609650299989035E-4</v>
      </c>
      <c r="Q9">
        <v>192.05099999999999</v>
      </c>
      <c r="R9">
        <v>191.934</v>
      </c>
      <c r="S9">
        <v>192.161</v>
      </c>
      <c r="T9">
        <v>192.09299999999999</v>
      </c>
      <c r="U9">
        <v>192.01599999999999</v>
      </c>
      <c r="V9">
        <f t="shared" si="1"/>
        <v>4.4165559403484898E-4</v>
      </c>
      <c r="W9">
        <f t="shared" si="2"/>
        <v>192.05099999999999</v>
      </c>
    </row>
    <row r="10" spans="2:25" x14ac:dyDescent="0.25">
      <c r="B10" t="s">
        <v>148</v>
      </c>
      <c r="C10">
        <v>96.741399999999999</v>
      </c>
      <c r="D10">
        <v>96.7119</v>
      </c>
      <c r="E10">
        <v>96.737099999999998</v>
      </c>
      <c r="F10">
        <v>96.649500000000003</v>
      </c>
      <c r="G10">
        <v>96.694199999999995</v>
      </c>
      <c r="H10">
        <f t="shared" si="0"/>
        <v>3.8633023186353878E-4</v>
      </c>
      <c r="J10">
        <v>96.790700000000001</v>
      </c>
      <c r="K10">
        <v>96.743300000000005</v>
      </c>
      <c r="L10">
        <v>96.734399999999994</v>
      </c>
      <c r="M10">
        <v>96.667199999999994</v>
      </c>
      <c r="N10">
        <v>96.713800000000006</v>
      </c>
      <c r="O10">
        <f t="shared" si="3"/>
        <v>4.6483806066437285E-4</v>
      </c>
      <c r="Q10">
        <v>96.777199999999993</v>
      </c>
      <c r="R10">
        <v>96.6006</v>
      </c>
      <c r="S10">
        <v>96.693600000000004</v>
      </c>
      <c r="T10">
        <v>96.743099999999998</v>
      </c>
      <c r="U10">
        <v>96.691100000000006</v>
      </c>
      <c r="V10">
        <f t="shared" si="1"/>
        <v>6.9006703859041628E-4</v>
      </c>
      <c r="W10">
        <f t="shared" si="2"/>
        <v>96.701119999999989</v>
      </c>
    </row>
    <row r="11" spans="2:25" x14ac:dyDescent="0.25">
      <c r="B11" t="s">
        <v>156</v>
      </c>
      <c r="C11">
        <v>8.7559299999999993</v>
      </c>
      <c r="D11">
        <v>8.8399900000000002</v>
      </c>
      <c r="E11">
        <v>8.8056999999999999</v>
      </c>
      <c r="F11">
        <v>8.8404799999999994</v>
      </c>
      <c r="G11">
        <v>8.7553800000000006</v>
      </c>
      <c r="H11">
        <f t="shared" si="0"/>
        <v>4.8221818079312445E-3</v>
      </c>
      <c r="J11">
        <v>8.8277199999999993</v>
      </c>
      <c r="K11">
        <v>8.7936499999999995</v>
      </c>
      <c r="L11">
        <v>8.77712</v>
      </c>
      <c r="M11">
        <v>8.7527100000000004</v>
      </c>
      <c r="N11">
        <v>8.8052499999999991</v>
      </c>
      <c r="O11">
        <f t="shared" si="3"/>
        <v>3.225741209458888E-3</v>
      </c>
      <c r="Q11">
        <v>8.7533600000000007</v>
      </c>
      <c r="R11">
        <v>8.8033999999999999</v>
      </c>
      <c r="S11">
        <v>8.7967099999999991</v>
      </c>
      <c r="T11">
        <v>8.8287999999999993</v>
      </c>
      <c r="U11">
        <v>8.7693600000000007</v>
      </c>
      <c r="V11">
        <f t="shared" si="1"/>
        <v>3.3641428100881095E-3</v>
      </c>
      <c r="W11">
        <f t="shared" si="2"/>
        <v>8.7903260000000003</v>
      </c>
    </row>
    <row r="12" spans="2:25" x14ac:dyDescent="0.25">
      <c r="B12" t="s">
        <v>157</v>
      </c>
      <c r="C12">
        <v>10.6319</v>
      </c>
      <c r="D12">
        <v>10.704599999999999</v>
      </c>
      <c r="E12">
        <v>10.649699999999999</v>
      </c>
      <c r="F12">
        <v>10.6046</v>
      </c>
      <c r="G12">
        <v>10.66</v>
      </c>
      <c r="H12">
        <f t="shared" si="0"/>
        <v>3.4721881274535175E-3</v>
      </c>
      <c r="J12">
        <v>10.6402</v>
      </c>
      <c r="K12">
        <v>10.6356</v>
      </c>
      <c r="L12">
        <v>10.614800000000001</v>
      </c>
      <c r="M12">
        <v>10.619199999999999</v>
      </c>
      <c r="N12">
        <v>10.658300000000001</v>
      </c>
      <c r="O12">
        <f t="shared" si="3"/>
        <v>1.6413166216021171E-3</v>
      </c>
      <c r="Q12">
        <v>10.649100000000001</v>
      </c>
      <c r="R12">
        <v>10.695600000000001</v>
      </c>
      <c r="S12">
        <v>10.648199999999999</v>
      </c>
      <c r="T12">
        <v>10.613300000000001</v>
      </c>
      <c r="U12">
        <v>10.7096</v>
      </c>
      <c r="V12">
        <f t="shared" si="1"/>
        <v>3.6672178056636824E-3</v>
      </c>
      <c r="W12">
        <f t="shared" si="2"/>
        <v>10.663160000000001</v>
      </c>
    </row>
    <row r="13" spans="2:25" x14ac:dyDescent="0.25">
      <c r="B13" t="s">
        <v>158</v>
      </c>
      <c r="C13">
        <v>6.1168100000000001</v>
      </c>
      <c r="D13">
        <v>6.0810000000000004</v>
      </c>
      <c r="E13">
        <v>6.6429099999999996</v>
      </c>
      <c r="F13">
        <v>6.8754400000000002</v>
      </c>
      <c r="G13">
        <v>6.8712400000000002</v>
      </c>
      <c r="H13">
        <f t="shared" si="0"/>
        <v>6.041003042631797E-2</v>
      </c>
      <c r="J13">
        <v>6.1066700000000003</v>
      </c>
      <c r="K13">
        <v>6.0770400000000002</v>
      </c>
      <c r="L13">
        <v>6.2346300000000001</v>
      </c>
      <c r="M13">
        <v>6.0726399999999998</v>
      </c>
      <c r="N13">
        <v>6.5442799999999997</v>
      </c>
      <c r="O13">
        <f t="shared" si="3"/>
        <v>3.2174007031812397E-2</v>
      </c>
      <c r="Q13">
        <v>6.7859800000000003</v>
      </c>
      <c r="R13">
        <v>6.4271399999999996</v>
      </c>
      <c r="S13">
        <v>6.1381699999999997</v>
      </c>
      <c r="T13">
        <v>6.1284799999999997</v>
      </c>
      <c r="U13">
        <v>6.3747699999999998</v>
      </c>
      <c r="V13">
        <f t="shared" si="1"/>
        <v>4.2146966421712229E-2</v>
      </c>
      <c r="W13">
        <f t="shared" si="2"/>
        <v>6.370908</v>
      </c>
    </row>
    <row r="14" spans="2:25" x14ac:dyDescent="0.25">
      <c r="B14" t="s">
        <v>159</v>
      </c>
      <c r="C14">
        <v>8.8496100000000002</v>
      </c>
      <c r="D14">
        <v>8.8212399999999995</v>
      </c>
      <c r="E14">
        <v>8.8044399999999996</v>
      </c>
      <c r="F14">
        <v>8.8213899999999992</v>
      </c>
      <c r="G14">
        <v>8.8035300000000003</v>
      </c>
      <c r="H14">
        <f t="shared" si="0"/>
        <v>2.1162475538881553E-3</v>
      </c>
      <c r="J14">
        <v>8.8356999999999992</v>
      </c>
      <c r="K14">
        <v>8.8686600000000002</v>
      </c>
      <c r="L14">
        <v>8.8363300000000002</v>
      </c>
      <c r="M14">
        <v>8.7863500000000005</v>
      </c>
      <c r="N14">
        <v>8.8185000000000002</v>
      </c>
      <c r="O14">
        <f t="shared" si="3"/>
        <v>3.3982050437970268E-3</v>
      </c>
      <c r="Q14">
        <v>8.7886100000000003</v>
      </c>
      <c r="R14">
        <v>8.8442900000000009</v>
      </c>
      <c r="S14">
        <v>8.8529999999999998</v>
      </c>
      <c r="T14">
        <v>8.8016000000000005</v>
      </c>
      <c r="U14">
        <v>8.8587199999999999</v>
      </c>
      <c r="V14">
        <f t="shared" si="1"/>
        <v>3.6149619735153368E-3</v>
      </c>
      <c r="W14">
        <f t="shared" si="2"/>
        <v>8.8292439999999992</v>
      </c>
    </row>
    <row r="15" spans="2:25" x14ac:dyDescent="0.25">
      <c r="B15" t="s">
        <v>160</v>
      </c>
      <c r="C15">
        <v>10.7897</v>
      </c>
      <c r="D15">
        <v>10.578799999999999</v>
      </c>
      <c r="E15">
        <v>10.764799999999999</v>
      </c>
      <c r="F15">
        <v>10.6546</v>
      </c>
      <c r="G15">
        <v>10.4885</v>
      </c>
      <c r="H15">
        <f t="shared" si="0"/>
        <v>1.184601520652807E-2</v>
      </c>
      <c r="J15">
        <v>10.589700000000001</v>
      </c>
      <c r="K15">
        <v>10.368399999999999</v>
      </c>
      <c r="L15">
        <v>10.750299999999999</v>
      </c>
      <c r="M15">
        <v>10.694000000000001</v>
      </c>
      <c r="N15">
        <v>10.6968</v>
      </c>
      <c r="O15">
        <f t="shared" si="3"/>
        <v>1.4324974335415557E-2</v>
      </c>
      <c r="Q15">
        <v>10.4765</v>
      </c>
      <c r="R15">
        <v>10.559799999999999</v>
      </c>
      <c r="S15">
        <v>10.466200000000001</v>
      </c>
      <c r="T15">
        <v>10.568300000000001</v>
      </c>
      <c r="U15">
        <v>10.454700000000001</v>
      </c>
      <c r="V15">
        <f t="shared" si="1"/>
        <v>5.1828579997665672E-3</v>
      </c>
      <c r="W15">
        <f t="shared" si="2"/>
        <v>10.505100000000001</v>
      </c>
    </row>
    <row r="16" spans="2:25" x14ac:dyDescent="0.25">
      <c r="B16" t="s">
        <v>161</v>
      </c>
      <c r="C16">
        <v>33.865499999999997</v>
      </c>
      <c r="D16">
        <v>33.950000000000003</v>
      </c>
      <c r="E16">
        <v>33.851700000000001</v>
      </c>
      <c r="F16">
        <v>33.866700000000002</v>
      </c>
      <c r="G16">
        <v>33.994100000000003</v>
      </c>
      <c r="H16">
        <f t="shared" si="0"/>
        <v>1.8554086472578563E-3</v>
      </c>
      <c r="J16">
        <v>33.981900000000003</v>
      </c>
      <c r="K16">
        <v>33.8733</v>
      </c>
      <c r="L16">
        <v>33.939599999999999</v>
      </c>
      <c r="M16">
        <v>33.889800000000001</v>
      </c>
      <c r="N16">
        <v>33.838999999999999</v>
      </c>
      <c r="O16">
        <f t="shared" si="3"/>
        <v>1.6620770843229307E-3</v>
      </c>
      <c r="Q16">
        <v>33.850299999999997</v>
      </c>
      <c r="R16">
        <v>33.872199999999999</v>
      </c>
      <c r="S16">
        <v>34.116100000000003</v>
      </c>
      <c r="T16">
        <v>33.868400000000001</v>
      </c>
      <c r="U16">
        <v>33.857399999999998</v>
      </c>
      <c r="V16">
        <f t="shared" si="1"/>
        <v>3.359678464186285E-3</v>
      </c>
      <c r="W16">
        <f t="shared" si="2"/>
        <v>33.912879999999994</v>
      </c>
    </row>
    <row r="17" spans="2:25" x14ac:dyDescent="0.25">
      <c r="B17" t="s">
        <v>162</v>
      </c>
      <c r="C17">
        <v>2.7746</v>
      </c>
      <c r="D17">
        <v>2.77115</v>
      </c>
      <c r="E17">
        <v>2.76294</v>
      </c>
      <c r="F17">
        <v>2.76573</v>
      </c>
      <c r="G17">
        <v>2.7720600000000002</v>
      </c>
      <c r="H17">
        <f t="shared" si="0"/>
        <v>1.7348389138015928E-3</v>
      </c>
      <c r="J17">
        <v>2.7831100000000002</v>
      </c>
      <c r="K17">
        <v>2.7856800000000002</v>
      </c>
      <c r="L17">
        <v>2.7660499999999999</v>
      </c>
      <c r="M17">
        <v>2.7631800000000002</v>
      </c>
      <c r="N17">
        <v>2.7681100000000001</v>
      </c>
      <c r="O17">
        <f t="shared" si="3"/>
        <v>3.7447068474011184E-3</v>
      </c>
      <c r="Q17">
        <v>2.7624</v>
      </c>
      <c r="R17">
        <v>2.7649900000000001</v>
      </c>
      <c r="S17">
        <v>2.76545</v>
      </c>
      <c r="T17">
        <v>2.7631000000000001</v>
      </c>
      <c r="U17">
        <v>2.7660100000000001</v>
      </c>
      <c r="V17">
        <f t="shared" si="1"/>
        <v>5.6425602320495604E-4</v>
      </c>
      <c r="W17">
        <f t="shared" si="2"/>
        <v>2.7643899999999997</v>
      </c>
    </row>
    <row r="18" spans="2:25" x14ac:dyDescent="0.25">
      <c r="B18" t="s">
        <v>163</v>
      </c>
      <c r="C18">
        <v>13.121</v>
      </c>
      <c r="D18">
        <v>13.129799999999999</v>
      </c>
      <c r="E18">
        <v>13.281000000000001</v>
      </c>
      <c r="F18">
        <v>13.125500000000001</v>
      </c>
      <c r="G18">
        <v>13.1304</v>
      </c>
      <c r="H18">
        <f t="shared" si="0"/>
        <v>5.2532471136332599E-3</v>
      </c>
      <c r="J18">
        <v>13.3673</v>
      </c>
      <c r="K18">
        <v>13.1326</v>
      </c>
      <c r="L18">
        <v>13.174899999999999</v>
      </c>
      <c r="M18">
        <v>13.431699999999999</v>
      </c>
      <c r="N18">
        <v>13.1503</v>
      </c>
      <c r="O18">
        <f t="shared" si="3"/>
        <v>1.0410729647563061E-2</v>
      </c>
      <c r="Q18">
        <v>13.152900000000001</v>
      </c>
      <c r="R18">
        <v>13.131</v>
      </c>
      <c r="S18">
        <v>13.138500000000001</v>
      </c>
      <c r="T18">
        <v>13.409700000000001</v>
      </c>
      <c r="U18">
        <v>13.130800000000001</v>
      </c>
      <c r="V18">
        <f t="shared" si="1"/>
        <v>9.2253144044136485E-3</v>
      </c>
      <c r="W18">
        <f t="shared" si="2"/>
        <v>13.192580000000001</v>
      </c>
    </row>
    <row r="19" spans="2:25" x14ac:dyDescent="0.25">
      <c r="B19" t="s">
        <v>164</v>
      </c>
      <c r="C19">
        <v>2.6935600000000002</v>
      </c>
      <c r="D19">
        <v>2.5931099999999998</v>
      </c>
      <c r="E19">
        <v>2.5926200000000001</v>
      </c>
      <c r="F19">
        <v>2.69706</v>
      </c>
      <c r="G19">
        <v>2.6442999999999999</v>
      </c>
      <c r="H19">
        <f t="shared" si="0"/>
        <v>1.937795262378466E-2</v>
      </c>
      <c r="J19">
        <v>2.6499700000000002</v>
      </c>
      <c r="K19">
        <v>2.5615000000000001</v>
      </c>
      <c r="L19">
        <v>2.6156999999999999</v>
      </c>
      <c r="M19">
        <v>2.6419000000000001</v>
      </c>
      <c r="N19">
        <v>2.5340199999999999</v>
      </c>
      <c r="O19">
        <f t="shared" si="3"/>
        <v>1.9543506480563119E-2</v>
      </c>
      <c r="Q19">
        <v>2.70194</v>
      </c>
      <c r="R19">
        <v>2.6429</v>
      </c>
      <c r="S19">
        <v>2.6301299999999999</v>
      </c>
      <c r="T19">
        <v>2.6213099999999998</v>
      </c>
      <c r="U19">
        <v>2.6699099999999998</v>
      </c>
      <c r="V19">
        <f t="shared" si="1"/>
        <v>1.2371918192747052E-2</v>
      </c>
      <c r="W19">
        <f t="shared" si="2"/>
        <v>2.6532379999999995</v>
      </c>
    </row>
    <row r="20" spans="2:25" s="1" customFormat="1" x14ac:dyDescent="0.25">
      <c r="B20" s="1" t="s">
        <v>165</v>
      </c>
      <c r="C20" s="1">
        <v>1699380</v>
      </c>
      <c r="D20" s="1">
        <v>1718790</v>
      </c>
      <c r="E20" s="1">
        <v>1755800</v>
      </c>
      <c r="F20" s="1">
        <v>1735480</v>
      </c>
      <c r="G20" s="1">
        <v>1779440</v>
      </c>
      <c r="H20" s="1">
        <f t="shared" si="0"/>
        <v>1.7970060939595904E-2</v>
      </c>
      <c r="J20" s="1">
        <v>1138430</v>
      </c>
      <c r="K20" s="1">
        <v>1139130</v>
      </c>
      <c r="L20" s="1">
        <v>1104640</v>
      </c>
      <c r="M20" s="1">
        <v>1174790</v>
      </c>
      <c r="N20" s="1">
        <v>1116330</v>
      </c>
      <c r="O20" s="1">
        <f t="shared" si="3"/>
        <v>2.3655636648879937E-2</v>
      </c>
      <c r="Q20" s="1">
        <v>1094460</v>
      </c>
      <c r="R20" s="1">
        <v>1115650</v>
      </c>
      <c r="S20" s="1">
        <v>1128260</v>
      </c>
      <c r="T20" s="1">
        <v>1091250</v>
      </c>
      <c r="U20" s="1">
        <v>1134290</v>
      </c>
      <c r="V20" s="1">
        <f t="shared" si="1"/>
        <v>1.7458493919032068E-2</v>
      </c>
      <c r="W20" s="1">
        <f t="shared" si="2"/>
        <v>1112782</v>
      </c>
    </row>
    <row r="21" spans="2:25" s="1" customFormat="1" x14ac:dyDescent="0.25">
      <c r="B21" s="1" t="s">
        <v>166</v>
      </c>
      <c r="C21" s="1">
        <v>1745790</v>
      </c>
      <c r="D21" s="1">
        <v>2127780</v>
      </c>
      <c r="E21" s="1">
        <v>1813370</v>
      </c>
      <c r="F21" s="1">
        <v>1785750</v>
      </c>
      <c r="G21" s="1">
        <v>1748150</v>
      </c>
      <c r="H21" s="1">
        <f t="shared" si="0"/>
        <v>8.7306717956564056E-2</v>
      </c>
      <c r="J21" s="1">
        <v>1108270</v>
      </c>
      <c r="K21" s="1">
        <v>1135960</v>
      </c>
      <c r="L21" s="1">
        <v>1108070</v>
      </c>
      <c r="M21" s="1">
        <v>1111810</v>
      </c>
      <c r="N21" s="1">
        <v>1112360</v>
      </c>
      <c r="O21" s="1">
        <f t="shared" si="3"/>
        <v>1.0507668357875062E-2</v>
      </c>
      <c r="Q21" s="1">
        <v>1105190</v>
      </c>
      <c r="R21" s="1">
        <v>1104000</v>
      </c>
      <c r="S21" s="1">
        <v>1108960</v>
      </c>
      <c r="T21" s="1">
        <v>1137040</v>
      </c>
      <c r="U21" s="1">
        <v>1115870</v>
      </c>
      <c r="V21" s="1">
        <f t="shared" si="1"/>
        <v>1.2183572505514459E-2</v>
      </c>
      <c r="W21" s="1">
        <f t="shared" si="2"/>
        <v>1114212</v>
      </c>
    </row>
    <row r="22" spans="2:25" x14ac:dyDescent="0.25">
      <c r="B22" t="s">
        <v>167</v>
      </c>
      <c r="C22">
        <v>7.5873600000000003</v>
      </c>
      <c r="D22">
        <v>7.3460799999999997</v>
      </c>
      <c r="E22">
        <v>7.2197899999999997</v>
      </c>
      <c r="F22">
        <v>7.1679500000000003</v>
      </c>
      <c r="G22">
        <v>7.5255000000000001</v>
      </c>
      <c r="H22">
        <f t="shared" si="0"/>
        <v>2.4964532468953356E-2</v>
      </c>
      <c r="J22">
        <v>6.2956500000000002</v>
      </c>
      <c r="K22">
        <v>6.2644599999999997</v>
      </c>
      <c r="L22">
        <v>6.3940200000000003</v>
      </c>
      <c r="M22">
        <v>6.3265399999999996</v>
      </c>
      <c r="N22">
        <v>6.3527300000000002</v>
      </c>
      <c r="O22">
        <f t="shared" si="3"/>
        <v>7.921781549754283E-3</v>
      </c>
      <c r="Q22">
        <v>6.25427</v>
      </c>
      <c r="R22">
        <v>6.3216900000000003</v>
      </c>
      <c r="S22">
        <v>6.3472499999999998</v>
      </c>
      <c r="T22">
        <v>6.5995600000000003</v>
      </c>
      <c r="U22">
        <v>6.3601000000000001</v>
      </c>
      <c r="V22">
        <f t="shared" si="1"/>
        <v>2.057094989952701E-2</v>
      </c>
      <c r="W22">
        <f t="shared" si="2"/>
        <v>6.3765739999999997</v>
      </c>
    </row>
    <row r="23" spans="2:25" x14ac:dyDescent="0.25">
      <c r="B23" t="s">
        <v>168</v>
      </c>
      <c r="C23">
        <v>31.209299999999999</v>
      </c>
      <c r="D23">
        <v>30.626200000000001</v>
      </c>
      <c r="E23">
        <v>31.245699999999999</v>
      </c>
      <c r="F23">
        <v>30.811299999999999</v>
      </c>
      <c r="G23">
        <v>30.319099999999999</v>
      </c>
      <c r="H23">
        <f t="shared" si="0"/>
        <v>1.2752777665053953E-2</v>
      </c>
      <c r="J23">
        <v>30.7105</v>
      </c>
      <c r="K23">
        <v>30.958600000000001</v>
      </c>
      <c r="L23">
        <v>30.904399999999999</v>
      </c>
      <c r="M23">
        <v>31.202400000000001</v>
      </c>
      <c r="N23">
        <v>30.8035</v>
      </c>
      <c r="O23">
        <f t="shared" si="3"/>
        <v>6.0266792616282113E-3</v>
      </c>
      <c r="Q23">
        <v>31.020299999999999</v>
      </c>
      <c r="R23">
        <v>31.159400000000002</v>
      </c>
      <c r="S23">
        <v>31.063300000000002</v>
      </c>
      <c r="T23">
        <v>31.055800000000001</v>
      </c>
      <c r="U23">
        <v>31.291799999999999</v>
      </c>
      <c r="V23">
        <f t="shared" si="1"/>
        <v>3.5322345992055944E-3</v>
      </c>
      <c r="W23">
        <f t="shared" si="2"/>
        <v>31.118119999999998</v>
      </c>
    </row>
    <row r="24" spans="2:25" x14ac:dyDescent="0.25">
      <c r="B24" t="s">
        <v>169</v>
      </c>
      <c r="C24">
        <v>12.021599999999999</v>
      </c>
      <c r="D24">
        <v>12.0024</v>
      </c>
      <c r="E24">
        <v>12.002800000000001</v>
      </c>
      <c r="F24">
        <v>12.2995</v>
      </c>
      <c r="G24">
        <v>12.001899999999999</v>
      </c>
      <c r="H24">
        <f t="shared" si="0"/>
        <v>1.0857037890667987E-2</v>
      </c>
      <c r="J24">
        <v>12.0213</v>
      </c>
      <c r="K24">
        <v>12.0047</v>
      </c>
      <c r="L24">
        <v>12.002800000000001</v>
      </c>
      <c r="M24">
        <v>12.0221</v>
      </c>
      <c r="N24">
        <v>12.0046</v>
      </c>
      <c r="O24">
        <f t="shared" si="3"/>
        <v>8.0842273762308614E-4</v>
      </c>
      <c r="Q24">
        <v>15.210900000000001</v>
      </c>
      <c r="R24">
        <v>12.0284</v>
      </c>
      <c r="S24">
        <v>12.0197</v>
      </c>
      <c r="T24">
        <v>12.007199999999999</v>
      </c>
      <c r="U24">
        <v>12.0418</v>
      </c>
      <c r="V24">
        <f t="shared" si="1"/>
        <v>0.1125574858774315</v>
      </c>
      <c r="W24">
        <f t="shared" si="2"/>
        <v>12.6616</v>
      </c>
    </row>
    <row r="25" spans="2:25" x14ac:dyDescent="0.25">
      <c r="B25" t="s">
        <v>170</v>
      </c>
      <c r="C25">
        <v>28.482099999999999</v>
      </c>
      <c r="D25">
        <v>28.558900000000001</v>
      </c>
      <c r="E25">
        <v>29.022099999999998</v>
      </c>
      <c r="F25">
        <v>28.401199999999999</v>
      </c>
      <c r="G25">
        <v>28.781700000000001</v>
      </c>
      <c r="H25">
        <f t="shared" si="0"/>
        <v>8.7990893270193556E-3</v>
      </c>
      <c r="J25">
        <v>29.3522</v>
      </c>
      <c r="K25">
        <v>28.5867</v>
      </c>
      <c r="L25">
        <v>28.3278</v>
      </c>
      <c r="M25">
        <v>28.6707</v>
      </c>
      <c r="N25">
        <v>29.354700000000001</v>
      </c>
      <c r="O25">
        <f t="shared" si="3"/>
        <v>1.6260035135364167E-2</v>
      </c>
      <c r="Q25">
        <v>29.178100000000001</v>
      </c>
      <c r="R25">
        <v>29.442499999999999</v>
      </c>
      <c r="S25">
        <v>29.232199999999999</v>
      </c>
      <c r="T25">
        <v>29.141999999999999</v>
      </c>
      <c r="U25">
        <v>29.819600000000001</v>
      </c>
      <c r="V25">
        <f t="shared" si="1"/>
        <v>9.556221832926818E-3</v>
      </c>
      <c r="W25">
        <f t="shared" si="2"/>
        <v>29.362880000000001</v>
      </c>
    </row>
    <row r="26" spans="2:25" x14ac:dyDescent="0.25">
      <c r="B26" t="s">
        <v>153</v>
      </c>
      <c r="C26">
        <v>593.43299999999999</v>
      </c>
      <c r="D26">
        <v>593.43899999999996</v>
      </c>
      <c r="E26">
        <v>595.34900000000005</v>
      </c>
      <c r="F26">
        <v>593.30899999999997</v>
      </c>
      <c r="G26">
        <v>594.27800000000002</v>
      </c>
      <c r="H26">
        <f t="shared" si="0"/>
        <v>1.4588762542316065E-3</v>
      </c>
      <c r="J26">
        <v>591.28599999999994</v>
      </c>
      <c r="K26">
        <v>596.28499999999997</v>
      </c>
      <c r="L26">
        <v>596.35</v>
      </c>
      <c r="M26">
        <v>592.30399999999997</v>
      </c>
      <c r="N26">
        <v>597.06200000000001</v>
      </c>
      <c r="O26">
        <f t="shared" si="3"/>
        <v>4.4651362583526541E-3</v>
      </c>
      <c r="Q26">
        <v>595.91800000000001</v>
      </c>
      <c r="R26">
        <v>592.46900000000005</v>
      </c>
      <c r="S26">
        <v>599.92999999999995</v>
      </c>
      <c r="T26">
        <v>597.20399999999995</v>
      </c>
      <c r="U26">
        <v>594.38699999999994</v>
      </c>
      <c r="V26">
        <f t="shared" si="1"/>
        <v>4.7435508578316061E-3</v>
      </c>
      <c r="W26">
        <f t="shared" si="2"/>
        <v>595.98159999999984</v>
      </c>
    </row>
    <row r="27" spans="2:25" x14ac:dyDescent="0.25">
      <c r="B27" t="s">
        <v>154</v>
      </c>
      <c r="C27">
        <v>392.387</v>
      </c>
      <c r="D27">
        <v>392.41300000000001</v>
      </c>
      <c r="E27">
        <v>391.34199999999998</v>
      </c>
      <c r="F27">
        <v>391.58699999999999</v>
      </c>
      <c r="G27">
        <v>393.25</v>
      </c>
      <c r="H27">
        <f t="shared" si="0"/>
        <v>1.9312050837061714E-3</v>
      </c>
      <c r="J27">
        <v>391.91899999999998</v>
      </c>
      <c r="K27">
        <v>388.68</v>
      </c>
      <c r="L27">
        <v>389.97800000000001</v>
      </c>
      <c r="M27">
        <v>392.59399999999999</v>
      </c>
      <c r="N27">
        <v>389.06</v>
      </c>
      <c r="O27">
        <f t="shared" si="3"/>
        <v>4.4439123745216042E-3</v>
      </c>
      <c r="Q27">
        <v>389.34300000000002</v>
      </c>
      <c r="R27">
        <v>392.25599999999997</v>
      </c>
      <c r="S27">
        <v>391.51799999999997</v>
      </c>
      <c r="T27">
        <v>392.15699999999998</v>
      </c>
      <c r="U27">
        <v>393.29899999999998</v>
      </c>
      <c r="V27">
        <f t="shared" si="1"/>
        <v>3.7567879760709057E-3</v>
      </c>
      <c r="W27">
        <f t="shared" si="2"/>
        <v>391.71459999999996</v>
      </c>
    </row>
    <row r="28" spans="2:25" s="8" customFormat="1" x14ac:dyDescent="0.25">
      <c r="B28" s="8" t="s">
        <v>149</v>
      </c>
      <c r="C28" s="8">
        <v>20.183299999999999</v>
      </c>
      <c r="D28" s="8">
        <v>14.6135</v>
      </c>
      <c r="E28" s="8">
        <v>17.858599999999999</v>
      </c>
      <c r="F28" s="8">
        <v>15.0945</v>
      </c>
      <c r="G28" s="8">
        <v>14.6616</v>
      </c>
      <c r="H28" s="8">
        <f t="shared" si="0"/>
        <v>0.14961605480212817</v>
      </c>
      <c r="J28" s="8">
        <v>15.087199999999999</v>
      </c>
      <c r="K28" s="8">
        <v>14.604200000000001</v>
      </c>
      <c r="L28" s="8">
        <v>14.6211</v>
      </c>
      <c r="M28" s="8">
        <v>20.1982</v>
      </c>
      <c r="N28" s="8">
        <v>14.6045</v>
      </c>
      <c r="O28" s="8">
        <f t="shared" si="3"/>
        <v>0.15512278319609055</v>
      </c>
      <c r="Q28" s="8">
        <v>20.1814</v>
      </c>
      <c r="R28" s="8">
        <v>20.572800000000001</v>
      </c>
      <c r="S28" s="8">
        <v>15.525600000000001</v>
      </c>
      <c r="T28" s="8">
        <v>14.674099999999999</v>
      </c>
      <c r="U28" s="8">
        <v>14.629899999999999</v>
      </c>
      <c r="V28" s="8">
        <f t="shared" si="1"/>
        <v>0.17531325769833894</v>
      </c>
      <c r="W28" s="8">
        <f t="shared" si="2"/>
        <v>17.116759999999999</v>
      </c>
      <c r="Y28" s="8" t="s">
        <v>219</v>
      </c>
    </row>
    <row r="29" spans="2:25" x14ac:dyDescent="0.25">
      <c r="B29" t="s">
        <v>150</v>
      </c>
      <c r="C29">
        <v>13.0273</v>
      </c>
      <c r="D29">
        <v>12.7258</v>
      </c>
      <c r="E29">
        <v>13.3711</v>
      </c>
      <c r="F29">
        <v>12.6553</v>
      </c>
      <c r="G29">
        <v>12.806900000000001</v>
      </c>
      <c r="H29">
        <f t="shared" si="0"/>
        <v>2.2421792818474E-2</v>
      </c>
      <c r="J29">
        <v>12.674300000000001</v>
      </c>
      <c r="K29">
        <v>12.667999999999999</v>
      </c>
      <c r="L29">
        <v>12.634</v>
      </c>
      <c r="M29">
        <v>12.712400000000001</v>
      </c>
      <c r="N29">
        <v>12.6389</v>
      </c>
      <c r="O29">
        <f t="shared" si="3"/>
        <v>2.4914835289545118E-3</v>
      </c>
      <c r="Q29">
        <v>12.6501</v>
      </c>
      <c r="R29">
        <v>12.7661</v>
      </c>
      <c r="S29">
        <v>12.665800000000001</v>
      </c>
      <c r="T29">
        <v>12.6411</v>
      </c>
      <c r="U29">
        <v>12.6389</v>
      </c>
      <c r="V29">
        <f t="shared" si="1"/>
        <v>4.2168808954606398E-3</v>
      </c>
      <c r="W29">
        <f t="shared" si="2"/>
        <v>12.6724</v>
      </c>
    </row>
    <row r="59" spans="22:22" x14ac:dyDescent="0.25">
      <c r="V59" t="s">
        <v>182</v>
      </c>
    </row>
    <row r="60" spans="22:22" x14ac:dyDescent="0.25">
      <c r="V60" t="s">
        <v>172</v>
      </c>
    </row>
    <row r="61" spans="22:22" x14ac:dyDescent="0.25">
      <c r="V61" t="s">
        <v>173</v>
      </c>
    </row>
    <row r="62" spans="22:22" x14ac:dyDescent="0.25">
      <c r="V62" t="s">
        <v>174</v>
      </c>
    </row>
    <row r="63" spans="22:22" x14ac:dyDescent="0.25">
      <c r="V63" t="s">
        <v>171</v>
      </c>
    </row>
    <row r="64" spans="22:22" x14ac:dyDescent="0.25">
      <c r="V64" t="s">
        <v>155</v>
      </c>
    </row>
    <row r="65" spans="22:22" x14ac:dyDescent="0.25">
      <c r="V65" t="s">
        <v>151</v>
      </c>
    </row>
    <row r="66" spans="22:22" x14ac:dyDescent="0.25">
      <c r="V66" t="s">
        <v>152</v>
      </c>
    </row>
    <row r="67" spans="22:22" x14ac:dyDescent="0.25">
      <c r="V67" t="s">
        <v>181</v>
      </c>
    </row>
    <row r="68" spans="22:22" x14ac:dyDescent="0.25">
      <c r="V68" t="s">
        <v>148</v>
      </c>
    </row>
    <row r="69" spans="22:22" x14ac:dyDescent="0.25">
      <c r="V69" t="s">
        <v>156</v>
      </c>
    </row>
    <row r="70" spans="22:22" x14ac:dyDescent="0.25">
      <c r="V70" t="s">
        <v>157</v>
      </c>
    </row>
    <row r="71" spans="22:22" x14ac:dyDescent="0.25">
      <c r="V71" t="s">
        <v>158</v>
      </c>
    </row>
    <row r="72" spans="22:22" x14ac:dyDescent="0.25">
      <c r="V72" t="s">
        <v>159</v>
      </c>
    </row>
    <row r="73" spans="22:22" x14ac:dyDescent="0.25">
      <c r="V73" t="s">
        <v>160</v>
      </c>
    </row>
    <row r="74" spans="22:22" x14ac:dyDescent="0.25">
      <c r="V74" t="s">
        <v>161</v>
      </c>
    </row>
    <row r="75" spans="22:22" x14ac:dyDescent="0.25">
      <c r="V75" t="s">
        <v>162</v>
      </c>
    </row>
    <row r="76" spans="22:22" x14ac:dyDescent="0.25">
      <c r="V76" t="s">
        <v>163</v>
      </c>
    </row>
    <row r="77" spans="22:22" x14ac:dyDescent="0.25">
      <c r="V77" t="s">
        <v>164</v>
      </c>
    </row>
    <row r="78" spans="22:22" x14ac:dyDescent="0.25">
      <c r="V78" t="s">
        <v>165</v>
      </c>
    </row>
    <row r="79" spans="22:22" x14ac:dyDescent="0.25">
      <c r="V79" t="s">
        <v>166</v>
      </c>
    </row>
    <row r="80" spans="22:22" x14ac:dyDescent="0.25">
      <c r="V80" t="s">
        <v>167</v>
      </c>
    </row>
    <row r="81" spans="22:22" x14ac:dyDescent="0.25">
      <c r="V81" t="s">
        <v>168</v>
      </c>
    </row>
    <row r="82" spans="22:22" x14ac:dyDescent="0.25">
      <c r="V82" t="s">
        <v>169</v>
      </c>
    </row>
    <row r="83" spans="22:22" x14ac:dyDescent="0.25">
      <c r="V83" t="s">
        <v>170</v>
      </c>
    </row>
    <row r="84" spans="22:22" x14ac:dyDescent="0.25">
      <c r="V84" t="s">
        <v>153</v>
      </c>
    </row>
    <row r="85" spans="22:22" x14ac:dyDescent="0.25">
      <c r="V85" t="s">
        <v>154</v>
      </c>
    </row>
    <row r="86" spans="22:22" x14ac:dyDescent="0.25">
      <c r="V86" t="s">
        <v>149</v>
      </c>
    </row>
    <row r="87" spans="22:22" x14ac:dyDescent="0.25">
      <c r="V87" t="s">
        <v>150</v>
      </c>
    </row>
    <row r="88" spans="22:22" x14ac:dyDescent="0.25">
      <c r="V88" t="s">
        <v>183</v>
      </c>
    </row>
    <row r="89" spans="22:22" x14ac:dyDescent="0.25">
      <c r="V89" t="s">
        <v>172</v>
      </c>
    </row>
    <row r="90" spans="22:22" x14ac:dyDescent="0.25">
      <c r="V90" t="s">
        <v>173</v>
      </c>
    </row>
    <row r="91" spans="22:22" x14ac:dyDescent="0.25">
      <c r="V91" t="s">
        <v>174</v>
      </c>
    </row>
    <row r="92" spans="22:22" x14ac:dyDescent="0.25">
      <c r="V92" t="s">
        <v>171</v>
      </c>
    </row>
    <row r="93" spans="22:22" x14ac:dyDescent="0.25">
      <c r="V93" t="s">
        <v>155</v>
      </c>
    </row>
    <row r="94" spans="22:22" x14ac:dyDescent="0.25">
      <c r="V94" t="s">
        <v>151</v>
      </c>
    </row>
    <row r="95" spans="22:22" x14ac:dyDescent="0.25">
      <c r="V95" t="s">
        <v>152</v>
      </c>
    </row>
    <row r="96" spans="22:22" x14ac:dyDescent="0.25">
      <c r="V96" t="s">
        <v>181</v>
      </c>
    </row>
    <row r="97" spans="22:22" x14ac:dyDescent="0.25">
      <c r="V97" t="s">
        <v>148</v>
      </c>
    </row>
    <row r="98" spans="22:22" x14ac:dyDescent="0.25">
      <c r="V98" t="s">
        <v>156</v>
      </c>
    </row>
    <row r="99" spans="22:22" x14ac:dyDescent="0.25">
      <c r="V99" t="s">
        <v>157</v>
      </c>
    </row>
    <row r="100" spans="22:22" x14ac:dyDescent="0.25">
      <c r="V100" t="s">
        <v>158</v>
      </c>
    </row>
    <row r="101" spans="22:22" x14ac:dyDescent="0.25">
      <c r="V101" t="s">
        <v>159</v>
      </c>
    </row>
    <row r="102" spans="22:22" x14ac:dyDescent="0.25">
      <c r="V102" t="s">
        <v>160</v>
      </c>
    </row>
    <row r="103" spans="22:22" x14ac:dyDescent="0.25">
      <c r="V103" t="s">
        <v>161</v>
      </c>
    </row>
    <row r="104" spans="22:22" x14ac:dyDescent="0.25">
      <c r="V104" t="s">
        <v>162</v>
      </c>
    </row>
    <row r="105" spans="22:22" x14ac:dyDescent="0.25">
      <c r="V105" t="s">
        <v>163</v>
      </c>
    </row>
    <row r="106" spans="22:22" x14ac:dyDescent="0.25">
      <c r="V106" t="s">
        <v>164</v>
      </c>
    </row>
    <row r="107" spans="22:22" x14ac:dyDescent="0.25">
      <c r="V107" t="s">
        <v>165</v>
      </c>
    </row>
    <row r="108" spans="22:22" x14ac:dyDescent="0.25">
      <c r="V108" t="s">
        <v>166</v>
      </c>
    </row>
    <row r="109" spans="22:22" x14ac:dyDescent="0.25">
      <c r="V109" t="s">
        <v>167</v>
      </c>
    </row>
    <row r="110" spans="22:22" x14ac:dyDescent="0.25">
      <c r="V110" t="s">
        <v>168</v>
      </c>
    </row>
    <row r="111" spans="22:22" x14ac:dyDescent="0.25">
      <c r="V111" t="s">
        <v>169</v>
      </c>
    </row>
    <row r="112" spans="22:22" x14ac:dyDescent="0.25">
      <c r="V112" t="s">
        <v>170</v>
      </c>
    </row>
    <row r="113" spans="22:22" x14ac:dyDescent="0.25">
      <c r="V113" t="s">
        <v>153</v>
      </c>
    </row>
    <row r="114" spans="22:22" x14ac:dyDescent="0.25">
      <c r="V114" t="s">
        <v>154</v>
      </c>
    </row>
    <row r="115" spans="22:22" x14ac:dyDescent="0.25">
      <c r="V115" t="s">
        <v>149</v>
      </c>
    </row>
    <row r="116" spans="22:22" x14ac:dyDescent="0.25">
      <c r="V116" t="s">
        <v>150</v>
      </c>
    </row>
    <row r="117" spans="22:22" x14ac:dyDescent="0.25">
      <c r="V117" t="s">
        <v>184</v>
      </c>
    </row>
    <row r="118" spans="22:22" x14ac:dyDescent="0.25">
      <c r="V118" t="s">
        <v>172</v>
      </c>
    </row>
    <row r="119" spans="22:22" x14ac:dyDescent="0.25">
      <c r="V119" t="s">
        <v>173</v>
      </c>
    </row>
    <row r="120" spans="22:22" x14ac:dyDescent="0.25">
      <c r="V120" t="s">
        <v>174</v>
      </c>
    </row>
    <row r="121" spans="22:22" x14ac:dyDescent="0.25">
      <c r="V121" t="s">
        <v>171</v>
      </c>
    </row>
    <row r="122" spans="22:22" x14ac:dyDescent="0.25">
      <c r="V122" t="s">
        <v>155</v>
      </c>
    </row>
    <row r="123" spans="22:22" x14ac:dyDescent="0.25">
      <c r="V123" t="s">
        <v>151</v>
      </c>
    </row>
    <row r="124" spans="22:22" x14ac:dyDescent="0.25">
      <c r="V124" t="s">
        <v>152</v>
      </c>
    </row>
    <row r="125" spans="22:22" x14ac:dyDescent="0.25">
      <c r="V125" t="s">
        <v>181</v>
      </c>
    </row>
    <row r="126" spans="22:22" x14ac:dyDescent="0.25">
      <c r="V126" t="s">
        <v>148</v>
      </c>
    </row>
    <row r="127" spans="22:22" x14ac:dyDescent="0.25">
      <c r="V127" t="s">
        <v>156</v>
      </c>
    </row>
    <row r="128" spans="22:22" x14ac:dyDescent="0.25">
      <c r="V128" t="s">
        <v>157</v>
      </c>
    </row>
    <row r="129" spans="22:22" x14ac:dyDescent="0.25">
      <c r="V129" t="s">
        <v>158</v>
      </c>
    </row>
    <row r="130" spans="22:22" x14ac:dyDescent="0.25">
      <c r="V130" t="s">
        <v>159</v>
      </c>
    </row>
    <row r="131" spans="22:22" x14ac:dyDescent="0.25">
      <c r="V131" t="s">
        <v>160</v>
      </c>
    </row>
    <row r="132" spans="22:22" x14ac:dyDescent="0.25">
      <c r="V132" t="s">
        <v>161</v>
      </c>
    </row>
    <row r="133" spans="22:22" x14ac:dyDescent="0.25">
      <c r="V133" t="s">
        <v>162</v>
      </c>
    </row>
    <row r="134" spans="22:22" x14ac:dyDescent="0.25">
      <c r="V134" t="s">
        <v>163</v>
      </c>
    </row>
    <row r="135" spans="22:22" x14ac:dyDescent="0.25">
      <c r="V135" t="s">
        <v>164</v>
      </c>
    </row>
    <row r="136" spans="22:22" x14ac:dyDescent="0.25">
      <c r="V136" t="s">
        <v>165</v>
      </c>
    </row>
    <row r="137" spans="22:22" x14ac:dyDescent="0.25">
      <c r="V137" t="s">
        <v>166</v>
      </c>
    </row>
    <row r="138" spans="22:22" x14ac:dyDescent="0.25">
      <c r="V138" t="s">
        <v>167</v>
      </c>
    </row>
    <row r="139" spans="22:22" x14ac:dyDescent="0.25">
      <c r="V139" t="s">
        <v>168</v>
      </c>
    </row>
    <row r="140" spans="22:22" x14ac:dyDescent="0.25">
      <c r="V140" t="s">
        <v>169</v>
      </c>
    </row>
    <row r="141" spans="22:22" x14ac:dyDescent="0.25">
      <c r="V141" t="s">
        <v>170</v>
      </c>
    </row>
    <row r="142" spans="22:22" x14ac:dyDescent="0.25">
      <c r="V142" t="s">
        <v>153</v>
      </c>
    </row>
    <row r="143" spans="22:22" x14ac:dyDescent="0.25">
      <c r="V143" t="s">
        <v>154</v>
      </c>
    </row>
    <row r="144" spans="22:22" x14ac:dyDescent="0.25">
      <c r="V144" t="s">
        <v>149</v>
      </c>
    </row>
    <row r="145" spans="22:22" x14ac:dyDescent="0.25">
      <c r="V145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DC3-7B40-4324-AEED-D3DE99F2056D}">
  <dimension ref="A1:M41"/>
  <sheetViews>
    <sheetView workbookViewId="0">
      <selection activeCell="F11" sqref="F11"/>
    </sheetView>
  </sheetViews>
  <sheetFormatPr defaultRowHeight="15" x14ac:dyDescent="0.25"/>
  <cols>
    <col min="1" max="1" width="34.28515625" style="4" customWidth="1"/>
    <col min="2" max="2" width="55.5703125" style="4" customWidth="1"/>
    <col min="3" max="3" width="15.85546875" style="4" customWidth="1"/>
    <col min="4" max="4" width="14.140625" style="4" customWidth="1"/>
    <col min="5" max="5" width="16.140625" style="4" customWidth="1"/>
    <col min="6" max="6" width="17.28515625" style="4" customWidth="1"/>
    <col min="7" max="7" width="12.5703125" style="4" customWidth="1"/>
    <col min="8" max="8" width="13.85546875" style="4" customWidth="1"/>
    <col min="9" max="9" width="17.28515625" style="4" customWidth="1"/>
    <col min="10" max="12" width="9.140625" style="4"/>
    <col min="13" max="13" width="104" style="4" customWidth="1"/>
    <col min="14" max="16384" width="9.140625" style="4"/>
  </cols>
  <sheetData>
    <row r="1" spans="1:13" s="3" customFormat="1" ht="30" x14ac:dyDescent="0.25">
      <c r="C1" s="3" t="s">
        <v>0</v>
      </c>
      <c r="D1" s="3" t="s">
        <v>29</v>
      </c>
      <c r="F1" s="7">
        <v>44732</v>
      </c>
      <c r="G1" s="3" t="s">
        <v>175</v>
      </c>
      <c r="I1" s="3" t="s">
        <v>185</v>
      </c>
    </row>
    <row r="2" spans="1:13" x14ac:dyDescent="0.25">
      <c r="A2" s="23" t="s">
        <v>221</v>
      </c>
      <c r="B2" s="4" t="s">
        <v>147</v>
      </c>
      <c r="C2" s="4">
        <v>197.82900000000001</v>
      </c>
      <c r="D2" s="4">
        <v>193.74199999999999</v>
      </c>
      <c r="F2" s="4">
        <v>192.05099999999999</v>
      </c>
      <c r="G2" s="4">
        <f>C2 /  D2</f>
        <v>1.0210950645704082</v>
      </c>
      <c r="I2" s="4">
        <f>C2/F2</f>
        <v>1.0300857584704064</v>
      </c>
    </row>
    <row r="3" spans="1:13" x14ac:dyDescent="0.25">
      <c r="A3" s="23"/>
      <c r="B3" s="4" t="s">
        <v>148</v>
      </c>
      <c r="C3" s="4">
        <v>104.965</v>
      </c>
      <c r="D3" s="4">
        <v>97.227500000000006</v>
      </c>
      <c r="F3" s="4">
        <v>96.700999999999993</v>
      </c>
      <c r="G3" s="4">
        <f t="shared" ref="G3:G35" si="0">C3 /  D3</f>
        <v>1.0795813941528889</v>
      </c>
      <c r="I3" s="4">
        <f t="shared" ref="I3:I35" si="1">C3/F3</f>
        <v>1.0854593023857044</v>
      </c>
    </row>
    <row r="5" spans="1:13" x14ac:dyDescent="0.25">
      <c r="A5" s="23" t="s">
        <v>207</v>
      </c>
      <c r="B5" s="4" t="s">
        <v>149</v>
      </c>
      <c r="C5" s="4">
        <v>14.7561</v>
      </c>
      <c r="D5" s="4">
        <v>15.0991</v>
      </c>
      <c r="F5" s="4">
        <v>17.11</v>
      </c>
      <c r="G5" s="4">
        <f t="shared" si="0"/>
        <v>0.97728341424323306</v>
      </c>
      <c r="I5" s="4">
        <f t="shared" si="1"/>
        <v>0.86242548217416715</v>
      </c>
      <c r="M5" s="4" t="s">
        <v>215</v>
      </c>
    </row>
    <row r="6" spans="1:13" x14ac:dyDescent="0.25">
      <c r="A6" s="23"/>
      <c r="B6" s="4" t="s">
        <v>150</v>
      </c>
      <c r="C6" s="4">
        <v>13.369899999999999</v>
      </c>
      <c r="D6" s="4">
        <v>13.380599999999999</v>
      </c>
      <c r="F6" s="4">
        <v>12.67</v>
      </c>
      <c r="G6" s="4">
        <f t="shared" si="0"/>
        <v>0.99920033481308757</v>
      </c>
      <c r="I6" s="4">
        <f t="shared" si="1"/>
        <v>1.0552407261247041</v>
      </c>
    </row>
    <row r="7" spans="1:13" x14ac:dyDescent="0.25">
      <c r="A7" s="11"/>
    </row>
    <row r="8" spans="1:13" s="10" customFormat="1" x14ac:dyDescent="0.25">
      <c r="A8" s="24" t="s">
        <v>208</v>
      </c>
      <c r="B8" s="10" t="s">
        <v>151</v>
      </c>
      <c r="C8" s="10">
        <v>4149970</v>
      </c>
      <c r="D8" s="10">
        <v>3685860</v>
      </c>
      <c r="F8" s="10">
        <v>3233606</v>
      </c>
      <c r="G8" s="10">
        <f t="shared" si="0"/>
        <v>1.1259163397416072</v>
      </c>
      <c r="I8" s="10">
        <f t="shared" si="1"/>
        <v>1.2833876483405833</v>
      </c>
    </row>
    <row r="9" spans="1:13" x14ac:dyDescent="0.25">
      <c r="A9" s="24"/>
      <c r="B9" s="4" t="s">
        <v>152</v>
      </c>
      <c r="C9" s="4">
        <v>3188540</v>
      </c>
      <c r="D9" s="4">
        <v>3082980</v>
      </c>
      <c r="F9" s="4">
        <v>2879490</v>
      </c>
      <c r="G9" s="4">
        <f t="shared" si="0"/>
        <v>1.0342395993486821</v>
      </c>
      <c r="I9" s="4">
        <f t="shared" si="1"/>
        <v>1.1073280337837603</v>
      </c>
    </row>
    <row r="10" spans="1:13" x14ac:dyDescent="0.25">
      <c r="A10" s="11"/>
    </row>
    <row r="11" spans="1:13" x14ac:dyDescent="0.25">
      <c r="A11" s="23" t="s">
        <v>209</v>
      </c>
      <c r="B11" s="4" t="s">
        <v>153</v>
      </c>
      <c r="C11" s="4">
        <v>627.53200000000004</v>
      </c>
      <c r="D11" s="4">
        <v>593.40899999999999</v>
      </c>
      <c r="F11" s="4">
        <v>595.98159999999996</v>
      </c>
      <c r="G11" s="4">
        <f t="shared" si="0"/>
        <v>1.0575033408660806</v>
      </c>
      <c r="I11" s="4">
        <f t="shared" si="1"/>
        <v>1.052938547096085</v>
      </c>
    </row>
    <row r="12" spans="1:13" x14ac:dyDescent="0.25">
      <c r="A12" s="23"/>
      <c r="B12" s="4" t="s">
        <v>154</v>
      </c>
      <c r="C12" s="4">
        <v>415.339</v>
      </c>
      <c r="D12" s="4">
        <v>393.17700000000002</v>
      </c>
      <c r="F12" s="4">
        <v>391.71460000000002</v>
      </c>
      <c r="G12" s="4">
        <f t="shared" si="0"/>
        <v>1.0563664710804548</v>
      </c>
      <c r="I12" s="4">
        <f t="shared" si="1"/>
        <v>1.0603102360749381</v>
      </c>
    </row>
    <row r="13" spans="1:13" x14ac:dyDescent="0.25">
      <c r="A13" s="11"/>
      <c r="M13" s="4" t="s">
        <v>216</v>
      </c>
    </row>
    <row r="14" spans="1:13" s="5" customFormat="1" x14ac:dyDescent="0.25">
      <c r="A14" s="24" t="s">
        <v>210</v>
      </c>
      <c r="B14" s="5" t="s">
        <v>155</v>
      </c>
      <c r="C14" s="5">
        <v>2162</v>
      </c>
      <c r="D14" s="5">
        <v>1597</v>
      </c>
      <c r="F14" s="5">
        <v>1689</v>
      </c>
      <c r="G14" s="5">
        <f t="shared" si="0"/>
        <v>1.353788353162179</v>
      </c>
      <c r="I14" s="5">
        <f t="shared" si="1"/>
        <v>1.2800473653049143</v>
      </c>
      <c r="M14" s="5" t="s">
        <v>214</v>
      </c>
    </row>
    <row r="15" spans="1:13" x14ac:dyDescent="0.25">
      <c r="A15" s="24"/>
      <c r="B15" s="4" t="s">
        <v>156</v>
      </c>
      <c r="C15" s="4">
        <v>9.19651</v>
      </c>
      <c r="D15" s="4">
        <v>8.9266100000000002</v>
      </c>
      <c r="F15" s="4">
        <v>8.7899999999999991</v>
      </c>
      <c r="G15" s="4">
        <f t="shared" si="0"/>
        <v>1.0302354421219253</v>
      </c>
      <c r="I15" s="4">
        <f t="shared" si="1"/>
        <v>1.0462468714448239</v>
      </c>
    </row>
    <row r="16" spans="1:13" ht="30" x14ac:dyDescent="0.25">
      <c r="A16" s="24"/>
      <c r="B16" s="4" t="s">
        <v>157</v>
      </c>
      <c r="C16" s="4">
        <v>11.5924</v>
      </c>
      <c r="D16" s="4">
        <v>11.2948</v>
      </c>
      <c r="F16" s="4">
        <v>10.66</v>
      </c>
      <c r="G16" s="4">
        <f t="shared" si="0"/>
        <v>1.0263484081170096</v>
      </c>
      <c r="I16" s="4">
        <f t="shared" si="1"/>
        <v>1.0874671669793621</v>
      </c>
      <c r="M16" s="4" t="s">
        <v>213</v>
      </c>
    </row>
    <row r="17" spans="1:13" s="10" customFormat="1" x14ac:dyDescent="0.25">
      <c r="A17" s="24"/>
      <c r="B17" s="10" t="s">
        <v>158</v>
      </c>
      <c r="C17" s="10">
        <v>7.0099400000000003</v>
      </c>
      <c r="D17" s="10">
        <v>6.2634999999999996</v>
      </c>
      <c r="F17" s="10">
        <v>6.37</v>
      </c>
      <c r="G17" s="10">
        <f t="shared" si="0"/>
        <v>1.1191729863494853</v>
      </c>
      <c r="I17" s="10">
        <f t="shared" si="1"/>
        <v>1.1004615384615384</v>
      </c>
    </row>
    <row r="18" spans="1:13" x14ac:dyDescent="0.25">
      <c r="A18" s="24"/>
      <c r="B18" s="4" t="s">
        <v>159</v>
      </c>
      <c r="C18" s="4">
        <v>9.3248499999999996</v>
      </c>
      <c r="D18" s="4">
        <v>9.0895299999999999</v>
      </c>
      <c r="F18" s="4">
        <v>8.8290000000000006</v>
      </c>
      <c r="G18" s="4">
        <f t="shared" si="0"/>
        <v>1.0258891273806237</v>
      </c>
      <c r="I18" s="4">
        <f t="shared" si="1"/>
        <v>1.0561615131951523</v>
      </c>
    </row>
    <row r="19" spans="1:13" x14ac:dyDescent="0.25">
      <c r="A19" s="24"/>
      <c r="B19" s="4" t="s">
        <v>160</v>
      </c>
      <c r="C19" s="4">
        <v>11.4816</v>
      </c>
      <c r="D19" s="4">
        <v>11.329000000000001</v>
      </c>
      <c r="F19" s="4">
        <v>10.505100000000001</v>
      </c>
      <c r="G19" s="4">
        <f t="shared" si="0"/>
        <v>1.0134698561214581</v>
      </c>
      <c r="I19" s="4">
        <f t="shared" si="1"/>
        <v>1.092954850501185</v>
      </c>
      <c r="M19" s="4" t="s">
        <v>217</v>
      </c>
    </row>
    <row r="20" spans="1:13" x14ac:dyDescent="0.25">
      <c r="A20" s="24"/>
      <c r="B20" s="4" t="s">
        <v>161</v>
      </c>
      <c r="C20" s="4">
        <v>34.798999999999999</v>
      </c>
      <c r="D20" s="4">
        <v>33.895499999999998</v>
      </c>
      <c r="F20" s="4">
        <v>33.912880000000001</v>
      </c>
      <c r="G20" s="4">
        <f t="shared" si="0"/>
        <v>1.0266554557389624</v>
      </c>
      <c r="I20" s="4">
        <f t="shared" si="1"/>
        <v>1.0261293054438314</v>
      </c>
    </row>
    <row r="21" spans="1:13" x14ac:dyDescent="0.25">
      <c r="A21" s="24"/>
      <c r="B21" s="4" t="s">
        <v>162</v>
      </c>
      <c r="C21" s="4">
        <v>2.96915</v>
      </c>
      <c r="D21" s="4">
        <v>2.8153999999999999</v>
      </c>
      <c r="F21" s="4">
        <v>2.76</v>
      </c>
      <c r="G21" s="4">
        <f t="shared" si="0"/>
        <v>1.0546103573204517</v>
      </c>
      <c r="I21" s="4">
        <f t="shared" si="1"/>
        <v>1.0757789855072464</v>
      </c>
    </row>
    <row r="22" spans="1:13" x14ac:dyDescent="0.25">
      <c r="A22" s="24"/>
      <c r="B22" s="4" t="s">
        <v>163</v>
      </c>
      <c r="C22" s="4">
        <v>13.821</v>
      </c>
      <c r="D22" s="4">
        <v>13.3424</v>
      </c>
      <c r="F22" s="4">
        <v>13.19</v>
      </c>
      <c r="G22" s="4">
        <f t="shared" si="0"/>
        <v>1.0358706079865692</v>
      </c>
      <c r="I22" s="4">
        <f t="shared" si="1"/>
        <v>1.0478392721758909</v>
      </c>
    </row>
    <row r="23" spans="1:13" x14ac:dyDescent="0.25">
      <c r="A23" s="11"/>
    </row>
    <row r="24" spans="1:13" x14ac:dyDescent="0.25">
      <c r="A24" s="23" t="s">
        <v>211</v>
      </c>
      <c r="B24" s="4" t="s">
        <v>164</v>
      </c>
      <c r="C24" s="4">
        <v>2.8490099999999998</v>
      </c>
      <c r="D24" s="4">
        <v>2.7782499999999999</v>
      </c>
      <c r="F24" s="4">
        <v>2.65</v>
      </c>
      <c r="G24" s="4">
        <f t="shared" si="0"/>
        <v>1.025469270224062</v>
      </c>
      <c r="I24" s="4">
        <f t="shared" si="1"/>
        <v>1.0750981132075472</v>
      </c>
    </row>
    <row r="25" spans="1:13" s="5" customFormat="1" x14ac:dyDescent="0.25">
      <c r="A25" s="23"/>
      <c r="B25" s="5" t="s">
        <v>165</v>
      </c>
      <c r="C25" s="5">
        <v>2023810</v>
      </c>
      <c r="D25" s="5">
        <v>1015150</v>
      </c>
      <c r="F25" s="5">
        <v>1112782</v>
      </c>
      <c r="G25" s="5">
        <f t="shared" si="0"/>
        <v>1.9936068561296361</v>
      </c>
      <c r="I25" s="5">
        <f t="shared" si="1"/>
        <v>1.8186940478907818</v>
      </c>
    </row>
    <row r="26" spans="1:13" s="5" customFormat="1" x14ac:dyDescent="0.25">
      <c r="A26" s="23"/>
      <c r="B26" s="5" t="s">
        <v>166</v>
      </c>
      <c r="C26" s="5">
        <v>2007960</v>
      </c>
      <c r="D26" s="5">
        <v>1314890</v>
      </c>
      <c r="F26" s="5">
        <v>1114212</v>
      </c>
      <c r="G26" s="5">
        <f t="shared" si="0"/>
        <v>1.5270935211310452</v>
      </c>
      <c r="I26" s="5">
        <f t="shared" si="1"/>
        <v>1.8021346027506435</v>
      </c>
    </row>
    <row r="27" spans="1:13" s="10" customFormat="1" x14ac:dyDescent="0.25">
      <c r="A27" s="23"/>
      <c r="B27" s="10" t="s">
        <v>167</v>
      </c>
      <c r="C27" s="10">
        <v>7.96624</v>
      </c>
      <c r="D27" s="10">
        <v>6.91364</v>
      </c>
      <c r="F27" s="10">
        <v>6.37</v>
      </c>
      <c r="G27" s="10">
        <f t="shared" si="0"/>
        <v>1.1522497555556841</v>
      </c>
      <c r="I27" s="10">
        <f t="shared" si="1"/>
        <v>1.2505871271585558</v>
      </c>
    </row>
    <row r="28" spans="1:13" x14ac:dyDescent="0.25">
      <c r="A28" s="23"/>
      <c r="B28" s="4" t="s">
        <v>168</v>
      </c>
      <c r="C28" s="4">
        <v>36.145000000000003</v>
      </c>
      <c r="D28" s="4">
        <v>32.034599999999998</v>
      </c>
      <c r="F28" s="4">
        <v>31.118120000000001</v>
      </c>
      <c r="G28" s="4">
        <f t="shared" si="0"/>
        <v>1.1283112634463988</v>
      </c>
      <c r="I28" s="4">
        <f t="shared" si="1"/>
        <v>1.1615418926336167</v>
      </c>
    </row>
    <row r="29" spans="1:13" x14ac:dyDescent="0.25">
      <c r="A29" s="23"/>
      <c r="B29" s="4" t="s">
        <v>169</v>
      </c>
      <c r="C29" s="4">
        <v>12.687799999999999</v>
      </c>
      <c r="D29" s="4">
        <v>12.097099999999999</v>
      </c>
      <c r="F29" s="4">
        <v>12.6616</v>
      </c>
      <c r="G29" s="4">
        <f t="shared" si="0"/>
        <v>1.0488298848484348</v>
      </c>
      <c r="I29" s="4">
        <f t="shared" si="1"/>
        <v>1.0020692487521323</v>
      </c>
    </row>
    <row r="30" spans="1:13" x14ac:dyDescent="0.25">
      <c r="A30" s="23"/>
      <c r="B30" s="4" t="s">
        <v>170</v>
      </c>
      <c r="C30" s="4">
        <v>34.323099999999997</v>
      </c>
      <c r="D30" s="4">
        <v>29.1876</v>
      </c>
      <c r="F30" s="4">
        <v>29.362880000000001</v>
      </c>
      <c r="G30" s="4">
        <f t="shared" si="0"/>
        <v>1.1759480053173264</v>
      </c>
      <c r="I30" s="4">
        <f t="shared" si="1"/>
        <v>1.1689282522695319</v>
      </c>
    </row>
    <row r="31" spans="1:13" x14ac:dyDescent="0.25">
      <c r="A31" s="11"/>
    </row>
    <row r="32" spans="1:13" s="10" customFormat="1" x14ac:dyDescent="0.25">
      <c r="A32" s="24" t="s">
        <v>212</v>
      </c>
      <c r="B32" s="10" t="s">
        <v>171</v>
      </c>
      <c r="C32" s="10">
        <v>31.266999999999999</v>
      </c>
      <c r="D32" s="10">
        <v>25.3675</v>
      </c>
      <c r="F32" s="10">
        <v>22.956199999999999</v>
      </c>
      <c r="G32" s="10">
        <f t="shared" si="0"/>
        <v>1.2325613481817286</v>
      </c>
      <c r="I32" s="10">
        <f t="shared" si="1"/>
        <v>1.3620285587335883</v>
      </c>
    </row>
    <row r="33" spans="1:9" x14ac:dyDescent="0.25">
      <c r="A33" s="24"/>
      <c r="B33" s="4" t="s">
        <v>172</v>
      </c>
      <c r="C33" s="4">
        <v>1675.08</v>
      </c>
      <c r="D33" s="4">
        <v>1506.02</v>
      </c>
      <c r="F33" s="4">
        <v>1436.41</v>
      </c>
      <c r="G33" s="4">
        <f t="shared" si="0"/>
        <v>1.1122561453367152</v>
      </c>
      <c r="I33" s="4">
        <f t="shared" si="1"/>
        <v>1.1661572949227588</v>
      </c>
    </row>
    <row r="34" spans="1:9" s="10" customFormat="1" x14ac:dyDescent="0.25">
      <c r="A34" s="24"/>
      <c r="B34" s="10" t="s">
        <v>173</v>
      </c>
      <c r="C34" s="10">
        <v>1800.56</v>
      </c>
      <c r="D34" s="10">
        <v>1542.53</v>
      </c>
      <c r="F34" s="10">
        <v>1481.86</v>
      </c>
      <c r="G34" s="10">
        <f t="shared" si="0"/>
        <v>1.1672771356148666</v>
      </c>
      <c r="I34" s="10">
        <f t="shared" si="1"/>
        <v>1.2150675502409134</v>
      </c>
    </row>
    <row r="35" spans="1:9" x14ac:dyDescent="0.25">
      <c r="A35" s="24"/>
      <c r="B35" s="4" t="s">
        <v>174</v>
      </c>
      <c r="C35" s="4">
        <v>1595.03</v>
      </c>
      <c r="D35" s="4">
        <v>1519.23</v>
      </c>
      <c r="F35" s="4">
        <v>1458.9680000000001</v>
      </c>
      <c r="G35" s="4">
        <f t="shared" si="0"/>
        <v>1.0498936961487069</v>
      </c>
      <c r="I35" s="4">
        <f t="shared" si="1"/>
        <v>1.093259070795247</v>
      </c>
    </row>
    <row r="39" spans="1:9" x14ac:dyDescent="0.25">
      <c r="B39" s="4" t="s">
        <v>58</v>
      </c>
      <c r="D39" s="4" t="s">
        <v>89</v>
      </c>
    </row>
    <row r="41" spans="1:9" x14ac:dyDescent="0.25">
      <c r="B41" s="4" t="s">
        <v>60</v>
      </c>
      <c r="D41" s="4" t="s">
        <v>146</v>
      </c>
    </row>
  </sheetData>
  <mergeCells count="7">
    <mergeCell ref="A24:A30"/>
    <mergeCell ref="A32:A35"/>
    <mergeCell ref="A2:A3"/>
    <mergeCell ref="A5:A6"/>
    <mergeCell ref="A8:A9"/>
    <mergeCell ref="A11:A12"/>
    <mergeCell ref="A14:A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I41"/>
  <sheetViews>
    <sheetView workbookViewId="0">
      <selection activeCell="D33" sqref="D33:D35"/>
    </sheetView>
  </sheetViews>
  <sheetFormatPr defaultRowHeight="15" x14ac:dyDescent="0.25"/>
  <cols>
    <col min="1" max="1" width="34.28515625" style="12" customWidth="1"/>
    <col min="2" max="2" width="54.28515625" style="12" customWidth="1"/>
    <col min="3" max="3" width="28.85546875" style="18" customWidth="1"/>
    <col min="4" max="4" width="34.5703125" style="18" customWidth="1"/>
    <col min="5" max="5" width="22.42578125" style="18" customWidth="1"/>
    <col min="6" max="6" width="52.140625" style="3" customWidth="1"/>
    <col min="7" max="7" width="32.42578125" style="12" customWidth="1"/>
    <col min="8" max="9" width="17.28515625" style="12" customWidth="1"/>
    <col min="10" max="10" width="12.5703125" style="12" customWidth="1"/>
    <col min="11" max="11" width="17.28515625" style="12" customWidth="1"/>
    <col min="12" max="14" width="9.140625" style="12"/>
    <col min="15" max="15" width="46.7109375" style="12" customWidth="1"/>
    <col min="16" max="16384" width="9.140625" style="12"/>
  </cols>
  <sheetData>
    <row r="1" spans="1:9" s="14" customFormat="1" x14ac:dyDescent="0.25">
      <c r="C1" s="17" t="s">
        <v>222</v>
      </c>
      <c r="D1" s="17" t="s">
        <v>227</v>
      </c>
      <c r="E1" s="17" t="s">
        <v>249</v>
      </c>
      <c r="F1" s="14" t="s">
        <v>224</v>
      </c>
      <c r="H1" s="15"/>
      <c r="I1" s="15"/>
    </row>
    <row r="2" spans="1:9" x14ac:dyDescent="0.25">
      <c r="A2" s="23" t="s">
        <v>221</v>
      </c>
      <c r="B2" s="12" t="s">
        <v>181</v>
      </c>
      <c r="C2" s="25" t="s">
        <v>223</v>
      </c>
      <c r="D2" s="25" t="s">
        <v>228</v>
      </c>
      <c r="E2" s="25">
        <v>50</v>
      </c>
      <c r="F2" s="26" t="s">
        <v>225</v>
      </c>
      <c r="G2" s="16"/>
    </row>
    <row r="3" spans="1:9" x14ac:dyDescent="0.25">
      <c r="A3" s="23"/>
      <c r="B3" s="12" t="s">
        <v>148</v>
      </c>
      <c r="C3" s="25"/>
      <c r="D3" s="25"/>
      <c r="E3" s="25"/>
      <c r="F3" s="26"/>
      <c r="G3" s="16"/>
    </row>
    <row r="5" spans="1:9" x14ac:dyDescent="0.25">
      <c r="A5" s="23" t="s">
        <v>207</v>
      </c>
      <c r="B5" s="12" t="s">
        <v>149</v>
      </c>
      <c r="C5" s="25" t="s">
        <v>226</v>
      </c>
      <c r="D5" s="25" t="s">
        <v>229</v>
      </c>
      <c r="E5" s="25">
        <v>1.5</v>
      </c>
      <c r="F5" s="26" t="s">
        <v>230</v>
      </c>
      <c r="G5" s="16"/>
    </row>
    <row r="6" spans="1:9" x14ac:dyDescent="0.25">
      <c r="A6" s="23"/>
      <c r="B6" s="12" t="s">
        <v>150</v>
      </c>
      <c r="C6" s="25"/>
      <c r="D6" s="25"/>
      <c r="E6" s="25"/>
      <c r="F6" s="26"/>
      <c r="G6" s="16"/>
    </row>
    <row r="7" spans="1:9" x14ac:dyDescent="0.25">
      <c r="A7" s="13"/>
    </row>
    <row r="8" spans="1:9" s="16" customFormat="1" x14ac:dyDescent="0.25">
      <c r="A8" s="24" t="s">
        <v>208</v>
      </c>
      <c r="B8" s="10" t="s">
        <v>151</v>
      </c>
      <c r="C8" s="27" t="s">
        <v>231</v>
      </c>
      <c r="D8" s="27" t="s">
        <v>232</v>
      </c>
      <c r="E8" s="27">
        <v>15</v>
      </c>
      <c r="F8" s="27" t="s">
        <v>233</v>
      </c>
    </row>
    <row r="9" spans="1:9" x14ac:dyDescent="0.25">
      <c r="A9" s="24"/>
      <c r="B9" s="12" t="s">
        <v>152</v>
      </c>
      <c r="C9" s="27"/>
      <c r="D9" s="27"/>
      <c r="E9" s="27"/>
      <c r="F9" s="27"/>
      <c r="G9" s="16"/>
    </row>
    <row r="10" spans="1:9" x14ac:dyDescent="0.25">
      <c r="A10" s="13"/>
      <c r="F10" s="18"/>
    </row>
    <row r="11" spans="1:9" x14ac:dyDescent="0.25">
      <c r="A11" s="23" t="s">
        <v>209</v>
      </c>
      <c r="B11" s="12" t="s">
        <v>153</v>
      </c>
      <c r="C11" s="25" t="s">
        <v>234</v>
      </c>
      <c r="D11" s="25" t="s">
        <v>235</v>
      </c>
      <c r="E11" s="25">
        <v>2</v>
      </c>
      <c r="F11" s="25">
        <v>2</v>
      </c>
      <c r="G11" s="16"/>
    </row>
    <row r="12" spans="1:9" x14ac:dyDescent="0.25">
      <c r="A12" s="23"/>
      <c r="B12" s="12" t="s">
        <v>154</v>
      </c>
      <c r="C12" s="25"/>
      <c r="D12" s="25"/>
      <c r="E12" s="25"/>
      <c r="F12" s="25"/>
    </row>
    <row r="13" spans="1:9" x14ac:dyDescent="0.25">
      <c r="A13" s="13"/>
      <c r="F13" s="18"/>
    </row>
    <row r="14" spans="1:9" s="16" customFormat="1" x14ac:dyDescent="0.25">
      <c r="A14" s="24" t="s">
        <v>210</v>
      </c>
      <c r="B14" s="5" t="s">
        <v>155</v>
      </c>
      <c r="C14" s="19" t="s">
        <v>245</v>
      </c>
      <c r="D14" s="19" t="s">
        <v>246</v>
      </c>
      <c r="E14" s="19">
        <v>0.8</v>
      </c>
      <c r="F14" s="19">
        <v>42</v>
      </c>
    </row>
    <row r="15" spans="1:9" x14ac:dyDescent="0.25">
      <c r="A15" s="24"/>
      <c r="B15" s="12" t="s">
        <v>156</v>
      </c>
      <c r="C15" s="18" t="s">
        <v>236</v>
      </c>
      <c r="D15" s="18" t="s">
        <v>237</v>
      </c>
      <c r="E15" s="18">
        <v>1.5</v>
      </c>
      <c r="F15" s="18">
        <v>1</v>
      </c>
      <c r="G15" s="16"/>
    </row>
    <row r="16" spans="1:9" x14ac:dyDescent="0.25">
      <c r="A16" s="24"/>
      <c r="B16" s="12" t="s">
        <v>157</v>
      </c>
      <c r="C16" s="18" t="s">
        <v>238</v>
      </c>
      <c r="D16" s="18" t="s">
        <v>237</v>
      </c>
      <c r="E16" s="18">
        <v>1.5</v>
      </c>
      <c r="F16" s="18">
        <v>1</v>
      </c>
      <c r="G16" s="16"/>
    </row>
    <row r="17" spans="1:7" s="16" customFormat="1" x14ac:dyDescent="0.25">
      <c r="A17" s="24"/>
      <c r="B17" s="10" t="s">
        <v>158</v>
      </c>
      <c r="C17" s="19" t="s">
        <v>239</v>
      </c>
      <c r="D17" s="19" t="s">
        <v>237</v>
      </c>
      <c r="E17" s="19">
        <v>4.5</v>
      </c>
      <c r="F17" s="19">
        <v>3</v>
      </c>
    </row>
    <row r="18" spans="1:7" x14ac:dyDescent="0.25">
      <c r="A18" s="24"/>
      <c r="B18" s="12" t="s">
        <v>159</v>
      </c>
      <c r="C18" s="18" t="s">
        <v>240</v>
      </c>
      <c r="D18" s="18" t="s">
        <v>237</v>
      </c>
      <c r="E18" s="18">
        <v>1.5</v>
      </c>
      <c r="F18" s="18">
        <v>1</v>
      </c>
      <c r="G18" s="16"/>
    </row>
    <row r="19" spans="1:7" x14ac:dyDescent="0.25">
      <c r="A19" s="24"/>
      <c r="B19" s="12" t="s">
        <v>160</v>
      </c>
      <c r="C19" s="18" t="s">
        <v>241</v>
      </c>
      <c r="D19" s="18" t="s">
        <v>237</v>
      </c>
      <c r="E19" s="18">
        <v>3.6</v>
      </c>
      <c r="F19" s="18">
        <v>3</v>
      </c>
      <c r="G19" s="16"/>
    </row>
    <row r="20" spans="1:7" x14ac:dyDescent="0.25">
      <c r="A20" s="24"/>
      <c r="B20" s="12" t="s">
        <v>161</v>
      </c>
      <c r="C20" s="18" t="s">
        <v>242</v>
      </c>
      <c r="D20" s="18" t="s">
        <v>237</v>
      </c>
      <c r="E20" s="18">
        <v>2.6</v>
      </c>
      <c r="F20" s="18">
        <v>2</v>
      </c>
      <c r="G20" s="16"/>
    </row>
    <row r="21" spans="1:7" x14ac:dyDescent="0.25">
      <c r="A21" s="24"/>
      <c r="B21" s="12" t="s">
        <v>162</v>
      </c>
      <c r="C21" s="18" t="s">
        <v>243</v>
      </c>
      <c r="D21" s="18" t="s">
        <v>237</v>
      </c>
      <c r="E21" s="18">
        <v>1.5</v>
      </c>
      <c r="F21" s="18">
        <v>1</v>
      </c>
      <c r="G21" s="16"/>
    </row>
    <row r="22" spans="1:7" x14ac:dyDescent="0.25">
      <c r="A22" s="24"/>
      <c r="B22" s="12" t="s">
        <v>163</v>
      </c>
      <c r="C22" s="18" t="s">
        <v>244</v>
      </c>
      <c r="D22" s="18" t="s">
        <v>237</v>
      </c>
      <c r="E22" s="18">
        <v>1.5</v>
      </c>
      <c r="F22" s="18">
        <v>1</v>
      </c>
      <c r="G22" s="16"/>
    </row>
    <row r="23" spans="1:7" x14ac:dyDescent="0.25">
      <c r="A23" s="13"/>
      <c r="F23" s="18"/>
    </row>
    <row r="24" spans="1:7" x14ac:dyDescent="0.25">
      <c r="A24" s="23" t="s">
        <v>211</v>
      </c>
      <c r="B24" s="12" t="s">
        <v>164</v>
      </c>
      <c r="C24" s="18" t="s">
        <v>247</v>
      </c>
      <c r="D24" s="18" t="s">
        <v>237</v>
      </c>
      <c r="E24" s="18">
        <v>1.5</v>
      </c>
      <c r="F24" s="18">
        <v>1</v>
      </c>
      <c r="G24" s="16"/>
    </row>
    <row r="25" spans="1:7" s="16" customFormat="1" x14ac:dyDescent="0.25">
      <c r="A25" s="23"/>
      <c r="B25" s="5" t="s">
        <v>165</v>
      </c>
      <c r="C25" s="27" t="s">
        <v>256</v>
      </c>
      <c r="D25" s="25" t="s">
        <v>237</v>
      </c>
      <c r="E25" s="27">
        <v>6</v>
      </c>
      <c r="F25" s="27">
        <v>4</v>
      </c>
    </row>
    <row r="26" spans="1:7" s="16" customFormat="1" x14ac:dyDescent="0.25">
      <c r="A26" s="23"/>
      <c r="B26" s="5" t="s">
        <v>166</v>
      </c>
      <c r="C26" s="27"/>
      <c r="D26" s="25"/>
      <c r="E26" s="27"/>
      <c r="F26" s="27"/>
    </row>
    <row r="27" spans="1:7" s="16" customFormat="1" x14ac:dyDescent="0.25">
      <c r="A27" s="23"/>
      <c r="B27" s="10" t="s">
        <v>167</v>
      </c>
      <c r="C27" s="27" t="s">
        <v>248</v>
      </c>
      <c r="D27" s="27" t="s">
        <v>237</v>
      </c>
      <c r="E27" s="27">
        <v>6</v>
      </c>
      <c r="F27" s="27">
        <v>25</v>
      </c>
      <c r="G27" s="21"/>
    </row>
    <row r="28" spans="1:7" x14ac:dyDescent="0.25">
      <c r="A28" s="23"/>
      <c r="B28" s="12" t="s">
        <v>168</v>
      </c>
      <c r="C28" s="27"/>
      <c r="D28" s="27"/>
      <c r="E28" s="27"/>
      <c r="F28" s="27"/>
      <c r="G28" s="22"/>
    </row>
    <row r="29" spans="1:7" x14ac:dyDescent="0.25">
      <c r="A29" s="23"/>
      <c r="B29" s="12" t="s">
        <v>169</v>
      </c>
      <c r="C29" s="27"/>
      <c r="D29" s="27"/>
      <c r="E29" s="27"/>
      <c r="F29" s="27"/>
      <c r="G29" s="22"/>
    </row>
    <row r="30" spans="1:7" x14ac:dyDescent="0.25">
      <c r="A30" s="23"/>
      <c r="B30" s="12" t="s">
        <v>170</v>
      </c>
      <c r="C30" s="27"/>
      <c r="D30" s="27"/>
      <c r="E30" s="27"/>
      <c r="F30" s="27"/>
      <c r="G30" s="22"/>
    </row>
    <row r="31" spans="1:7" x14ac:dyDescent="0.25">
      <c r="A31" s="13"/>
      <c r="F31" s="18"/>
    </row>
    <row r="32" spans="1:7" s="16" customFormat="1" x14ac:dyDescent="0.25">
      <c r="A32" s="24" t="s">
        <v>212</v>
      </c>
      <c r="B32" s="20" t="s">
        <v>171</v>
      </c>
      <c r="C32" s="19" t="s">
        <v>251</v>
      </c>
      <c r="D32" s="19" t="s">
        <v>250</v>
      </c>
      <c r="E32" s="19">
        <v>10</v>
      </c>
      <c r="F32" s="19">
        <v>1</v>
      </c>
    </row>
    <row r="33" spans="1:7" x14ac:dyDescent="0.25">
      <c r="A33" s="24"/>
      <c r="B33" s="12" t="s">
        <v>172</v>
      </c>
      <c r="C33" s="27" t="s">
        <v>253</v>
      </c>
      <c r="D33" s="27" t="s">
        <v>252</v>
      </c>
      <c r="E33" s="27">
        <v>0.1</v>
      </c>
      <c r="F33" s="27">
        <v>12</v>
      </c>
      <c r="G33" s="16"/>
    </row>
    <row r="34" spans="1:7" s="16" customFormat="1" x14ac:dyDescent="0.25">
      <c r="A34" s="24"/>
      <c r="B34" s="20" t="s">
        <v>173</v>
      </c>
      <c r="C34" s="27"/>
      <c r="D34" s="27"/>
      <c r="E34" s="27"/>
      <c r="F34" s="27"/>
    </row>
    <row r="35" spans="1:7" x14ac:dyDescent="0.25">
      <c r="A35" s="24"/>
      <c r="B35" s="12" t="s">
        <v>174</v>
      </c>
      <c r="C35" s="27"/>
      <c r="D35" s="27"/>
      <c r="E35" s="27"/>
      <c r="F35" s="27"/>
      <c r="G35" s="16"/>
    </row>
    <row r="39" spans="1:7" x14ac:dyDescent="0.25">
      <c r="B39" s="12" t="s">
        <v>58</v>
      </c>
      <c r="G39" s="12" t="s">
        <v>89</v>
      </c>
    </row>
    <row r="41" spans="1:7" x14ac:dyDescent="0.25">
      <c r="B41" s="12" t="s">
        <v>60</v>
      </c>
      <c r="G41" s="12" t="s">
        <v>146</v>
      </c>
    </row>
  </sheetData>
  <mergeCells count="35">
    <mergeCell ref="C33:C35"/>
    <mergeCell ref="D33:D35"/>
    <mergeCell ref="E33:E35"/>
    <mergeCell ref="F33:F35"/>
    <mergeCell ref="C25:C26"/>
    <mergeCell ref="D25:D26"/>
    <mergeCell ref="E25:E26"/>
    <mergeCell ref="F25:F26"/>
    <mergeCell ref="C27:C30"/>
    <mergeCell ref="D27:D30"/>
    <mergeCell ref="E27:E30"/>
    <mergeCell ref="F27:F30"/>
    <mergeCell ref="C8:C9"/>
    <mergeCell ref="D8:D9"/>
    <mergeCell ref="E8:E9"/>
    <mergeCell ref="F8:F9"/>
    <mergeCell ref="E11:E12"/>
    <mergeCell ref="C11:C12"/>
    <mergeCell ref="D11:D12"/>
    <mergeCell ref="F11:F12"/>
    <mergeCell ref="C2:C3"/>
    <mergeCell ref="E2:E3"/>
    <mergeCell ref="F2:F3"/>
    <mergeCell ref="C5:C6"/>
    <mergeCell ref="E5:E6"/>
    <mergeCell ref="D2:D3"/>
    <mergeCell ref="D5:D6"/>
    <mergeCell ref="F5:F6"/>
    <mergeCell ref="A32:A35"/>
    <mergeCell ref="A2:A3"/>
    <mergeCell ref="A5:A6"/>
    <mergeCell ref="A8:A9"/>
    <mergeCell ref="A11:A12"/>
    <mergeCell ref="A14:A22"/>
    <mergeCell ref="A24:A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FE9A-3E68-4BBF-B901-C53526E6E186}">
  <dimension ref="P1:Q46"/>
  <sheetViews>
    <sheetView workbookViewId="0">
      <selection activeCell="R17" sqref="R17"/>
    </sheetView>
  </sheetViews>
  <sheetFormatPr defaultRowHeight="15" x14ac:dyDescent="0.25"/>
  <cols>
    <col min="16" max="16" width="67.42578125" customWidth="1"/>
  </cols>
  <sheetData>
    <row r="1" spans="16:17" x14ac:dyDescent="0.25">
      <c r="P1" t="s">
        <v>172</v>
      </c>
      <c r="Q1">
        <v>27.168399999999998</v>
      </c>
    </row>
    <row r="2" spans="16:17" x14ac:dyDescent="0.25">
      <c r="P2" t="s">
        <v>173</v>
      </c>
      <c r="Q2">
        <v>62.021700000000003</v>
      </c>
    </row>
    <row r="3" spans="16:17" x14ac:dyDescent="0.25">
      <c r="P3" t="s">
        <v>174</v>
      </c>
      <c r="Q3">
        <v>62.571100000000001</v>
      </c>
    </row>
    <row r="5" spans="16:17" x14ac:dyDescent="0.25">
      <c r="P5" t="s">
        <v>172</v>
      </c>
      <c r="Q5">
        <v>27.234500000000001</v>
      </c>
    </row>
    <row r="6" spans="16:17" x14ac:dyDescent="0.25">
      <c r="P6" t="s">
        <v>173</v>
      </c>
      <c r="Q6">
        <v>61.754800000000003</v>
      </c>
    </row>
    <row r="7" spans="16:17" x14ac:dyDescent="0.25">
      <c r="P7" t="s">
        <v>174</v>
      </c>
      <c r="Q7">
        <v>62.0595</v>
      </c>
    </row>
    <row r="9" spans="16:17" x14ac:dyDescent="0.25">
      <c r="P9" t="s">
        <v>172</v>
      </c>
      <c r="Q9">
        <v>27.1416</v>
      </c>
    </row>
    <row r="10" spans="16:17" x14ac:dyDescent="0.25">
      <c r="P10" t="s">
        <v>173</v>
      </c>
      <c r="Q10">
        <v>61.945900000000002</v>
      </c>
    </row>
    <row r="11" spans="16:17" x14ac:dyDescent="0.25">
      <c r="P11" t="s">
        <v>174</v>
      </c>
      <c r="Q11">
        <v>62.662999999999997</v>
      </c>
    </row>
    <row r="13" spans="16:17" x14ac:dyDescent="0.25">
      <c r="P13" t="s">
        <v>172</v>
      </c>
      <c r="Q13">
        <v>28.9483</v>
      </c>
    </row>
    <row r="14" spans="16:17" x14ac:dyDescent="0.25">
      <c r="P14" t="s">
        <v>173</v>
      </c>
      <c r="Q14">
        <v>62.0548</v>
      </c>
    </row>
    <row r="15" spans="16:17" x14ac:dyDescent="0.25">
      <c r="P15" t="s">
        <v>174</v>
      </c>
      <c r="Q15">
        <v>62.202399999999997</v>
      </c>
    </row>
    <row r="17" spans="16:17" x14ac:dyDescent="0.25">
      <c r="P17" t="s">
        <v>172</v>
      </c>
      <c r="Q17">
        <v>26.504000000000001</v>
      </c>
    </row>
    <row r="18" spans="16:17" x14ac:dyDescent="0.25">
      <c r="P18" t="s">
        <v>173</v>
      </c>
      <c r="Q18">
        <v>61.502000000000002</v>
      </c>
    </row>
    <row r="19" spans="16:17" x14ac:dyDescent="0.25">
      <c r="P19" t="s">
        <v>174</v>
      </c>
      <c r="Q19">
        <v>63.147199999999998</v>
      </c>
    </row>
    <row r="21" spans="16:17" x14ac:dyDescent="0.25">
      <c r="P21" t="s">
        <v>172</v>
      </c>
      <c r="Q21">
        <v>26.956600000000002</v>
      </c>
    </row>
    <row r="22" spans="16:17" x14ac:dyDescent="0.25">
      <c r="P22" t="s">
        <v>173</v>
      </c>
      <c r="Q22">
        <v>61.803600000000003</v>
      </c>
    </row>
    <row r="23" spans="16:17" x14ac:dyDescent="0.25">
      <c r="P23" t="s">
        <v>174</v>
      </c>
      <c r="Q23">
        <v>62.2727</v>
      </c>
    </row>
    <row r="25" spans="16:17" x14ac:dyDescent="0.25">
      <c r="P25" t="s">
        <v>172</v>
      </c>
      <c r="Q25">
        <v>26.975000000000001</v>
      </c>
    </row>
    <row r="26" spans="16:17" x14ac:dyDescent="0.25">
      <c r="P26" t="s">
        <v>173</v>
      </c>
      <c r="Q26">
        <v>61.613599999999998</v>
      </c>
    </row>
    <row r="27" spans="16:17" x14ac:dyDescent="0.25">
      <c r="P27" t="s">
        <v>174</v>
      </c>
      <c r="Q27">
        <v>62.291400000000003</v>
      </c>
    </row>
    <row r="29" spans="16:17" x14ac:dyDescent="0.25">
      <c r="P29" t="s">
        <v>172</v>
      </c>
      <c r="Q29">
        <v>27.1555</v>
      </c>
    </row>
    <row r="30" spans="16:17" x14ac:dyDescent="0.25">
      <c r="P30" t="s">
        <v>173</v>
      </c>
      <c r="Q30">
        <v>61.860599999999998</v>
      </c>
    </row>
    <row r="31" spans="16:17" x14ac:dyDescent="0.25">
      <c r="P31" t="s">
        <v>174</v>
      </c>
      <c r="Q31">
        <v>62.142299999999999</v>
      </c>
    </row>
    <row r="33" spans="16:17" x14ac:dyDescent="0.25">
      <c r="P33" t="s">
        <v>172</v>
      </c>
      <c r="Q33">
        <v>26.3461</v>
      </c>
    </row>
    <row r="34" spans="16:17" x14ac:dyDescent="0.25">
      <c r="P34" t="s">
        <v>173</v>
      </c>
      <c r="Q34">
        <v>61.667999999999999</v>
      </c>
    </row>
    <row r="35" spans="16:17" x14ac:dyDescent="0.25">
      <c r="P35" t="s">
        <v>174</v>
      </c>
      <c r="Q35">
        <v>62.948</v>
      </c>
    </row>
    <row r="37" spans="16:17" x14ac:dyDescent="0.25">
      <c r="P37" t="s">
        <v>172</v>
      </c>
      <c r="Q37">
        <v>26.6249</v>
      </c>
    </row>
    <row r="38" spans="16:17" x14ac:dyDescent="0.25">
      <c r="P38" t="s">
        <v>173</v>
      </c>
      <c r="Q38">
        <v>62.174999999999997</v>
      </c>
    </row>
    <row r="39" spans="16:17" x14ac:dyDescent="0.25">
      <c r="P39" t="s">
        <v>174</v>
      </c>
      <c r="Q39">
        <v>62.552100000000003</v>
      </c>
    </row>
    <row r="40" spans="16:17" x14ac:dyDescent="0.25">
      <c r="P40" t="s">
        <v>257</v>
      </c>
    </row>
    <row r="41" spans="16:17" x14ac:dyDescent="0.25">
      <c r="P41" t="s">
        <v>258</v>
      </c>
    </row>
    <row r="42" spans="16:17" x14ac:dyDescent="0.25">
      <c r="P42" t="s">
        <v>259</v>
      </c>
    </row>
    <row r="44" spans="16:17" x14ac:dyDescent="0.25">
      <c r="P44" t="s">
        <v>260</v>
      </c>
    </row>
    <row r="45" spans="16:17" x14ac:dyDescent="0.25">
      <c r="P45" t="s">
        <v>261</v>
      </c>
    </row>
    <row r="46" spans="16:17" x14ac:dyDescent="0.25">
      <c r="P46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Issue</vt:lpstr>
      <vt:lpstr>编译器优化</vt:lpstr>
      <vt:lpstr>800M + not bind</vt:lpstr>
      <vt:lpstr>3500M + not bind</vt:lpstr>
      <vt:lpstr>BM-0620</vt:lpstr>
      <vt:lpstr>3500M + bind</vt:lpstr>
      <vt:lpstr>App Detail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2022-07-02T08:33:10Z</dcterms:modified>
</cp:coreProperties>
</file>