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315" windowHeight="796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2"/>
  <c r="J59"/>
  <c r="J53"/>
  <c r="J64"/>
  <c r="J45"/>
  <c r="J30"/>
  <c r="J24"/>
  <c r="J63"/>
  <c r="J20"/>
  <c r="J60"/>
  <c r="J35"/>
  <c r="J61"/>
  <c r="J57"/>
  <c r="J55"/>
  <c r="J58"/>
  <c r="J26"/>
  <c r="J17"/>
  <c r="J29"/>
  <c r="J12"/>
  <c r="J65"/>
  <c r="J21"/>
  <c r="J54"/>
  <c r="J46"/>
  <c r="J56"/>
  <c r="J34"/>
  <c r="J50"/>
  <c r="J48"/>
  <c r="J19"/>
  <c r="J49"/>
  <c r="J62"/>
  <c r="J39"/>
  <c r="J38"/>
  <c r="J28"/>
  <c r="J40"/>
  <c r="J36"/>
  <c r="J2"/>
  <c r="J51"/>
  <c r="J25"/>
  <c r="J44"/>
  <c r="J41"/>
  <c r="J16"/>
  <c r="J32"/>
  <c r="J52"/>
  <c r="J66"/>
  <c r="J47"/>
  <c r="J31"/>
  <c r="J37"/>
  <c r="J43"/>
  <c r="J42"/>
  <c r="J3"/>
  <c r="J13"/>
  <c r="J14"/>
  <c r="J15"/>
  <c r="J7"/>
  <c r="J6"/>
  <c r="J27"/>
  <c r="J18"/>
  <c r="J33"/>
  <c r="J10"/>
  <c r="J23"/>
  <c r="J11"/>
  <c r="J4"/>
  <c r="J9"/>
  <c r="J22"/>
  <c r="J5"/>
  <c r="J8"/>
  <c r="I59"/>
  <c r="I53"/>
  <c r="I64"/>
  <c r="I45"/>
  <c r="I30"/>
  <c r="I24"/>
  <c r="I63"/>
  <c r="I20"/>
  <c r="I60"/>
  <c r="I35"/>
  <c r="I61"/>
  <c r="I57"/>
  <c r="I55"/>
  <c r="I58"/>
  <c r="I26"/>
  <c r="I17"/>
  <c r="I29"/>
  <c r="I12"/>
  <c r="I65"/>
  <c r="I21"/>
  <c r="I54"/>
  <c r="I46"/>
  <c r="I56"/>
  <c r="I34"/>
  <c r="I50"/>
  <c r="I48"/>
  <c r="I19"/>
  <c r="I49"/>
  <c r="I62"/>
  <c r="I39"/>
  <c r="I38"/>
  <c r="I28"/>
  <c r="I40"/>
  <c r="I36"/>
  <c r="I2"/>
  <c r="I51"/>
  <c r="I25"/>
  <c r="I44"/>
  <c r="I41"/>
  <c r="I16"/>
  <c r="I32"/>
  <c r="I52"/>
  <c r="I66"/>
  <c r="I47"/>
  <c r="I31"/>
  <c r="I37"/>
  <c r="I43"/>
  <c r="I42"/>
  <c r="I3"/>
  <c r="I13"/>
  <c r="I14"/>
  <c r="I15"/>
  <c r="I7"/>
  <c r="I6"/>
  <c r="I27"/>
  <c r="I18"/>
  <c r="I33"/>
  <c r="I10"/>
  <c r="I23"/>
  <c r="I11"/>
  <c r="I4"/>
  <c r="I9"/>
  <c r="I22"/>
  <c r="I5"/>
  <c r="I8"/>
</calcChain>
</file>

<file path=xl/sharedStrings.xml><?xml version="1.0" encoding="utf-8"?>
<sst xmlns="http://schemas.openxmlformats.org/spreadsheetml/2006/main" count="205" uniqueCount="77">
  <si>
    <t>Street</t>
  </si>
  <si>
    <t>City</t>
  </si>
  <si>
    <t>State</t>
  </si>
  <si>
    <t>ZIP</t>
  </si>
  <si>
    <t>MLS</t>
  </si>
  <si>
    <t>Price</t>
  </si>
  <si>
    <t>TaxPrice</t>
  </si>
  <si>
    <t>SqFt</t>
  </si>
  <si>
    <t>710 E 3950 N</t>
  </si>
  <si>
    <t>Provo</t>
  </si>
  <si>
    <t>UT</t>
  </si>
  <si>
    <t>401 W 1450 S</t>
  </si>
  <si>
    <t>438 N 2380 W</t>
  </si>
  <si>
    <t>469 S 300 W</t>
  </si>
  <si>
    <t>286 S 1800 W</t>
  </si>
  <si>
    <t>1157 S 1420 E</t>
  </si>
  <si>
    <t>690 N 970 W</t>
  </si>
  <si>
    <t>219 S 1200 E</t>
  </si>
  <si>
    <t>1161 N 2960 W</t>
  </si>
  <si>
    <t>263 S 1060 E</t>
  </si>
  <si>
    <t>2727 W 220 N</t>
  </si>
  <si>
    <t>450 N 1118 W</t>
  </si>
  <si>
    <t>794 E 150 S</t>
  </si>
  <si>
    <t>793 E 200 S</t>
  </si>
  <si>
    <t>146 N 300 E</t>
  </si>
  <si>
    <t>2495 W 960 N</t>
  </si>
  <si>
    <t>992 E 200 N</t>
  </si>
  <si>
    <t>2306 N 920 W</t>
  </si>
  <si>
    <t>2809 W 680 N</t>
  </si>
  <si>
    <t>444 S 500 W</t>
  </si>
  <si>
    <t>664 W 560 S</t>
  </si>
  <si>
    <t>1750 W 80 S</t>
  </si>
  <si>
    <t>2248 W 480 N</t>
  </si>
  <si>
    <t>679 S 400 W</t>
  </si>
  <si>
    <t>843 W 2300 N</t>
  </si>
  <si>
    <t>1191 W 900 N</t>
  </si>
  <si>
    <t>1073 S 810 E</t>
  </si>
  <si>
    <t>77 S 1530 W</t>
  </si>
  <si>
    <t>1647 S 400 W</t>
  </si>
  <si>
    <t>630 N 600 W</t>
  </si>
  <si>
    <t>668 N 970 W</t>
  </si>
  <si>
    <t>775 W 800 N</t>
  </si>
  <si>
    <t>995 W 500 S</t>
  </si>
  <si>
    <t>579 N 2310 W</t>
  </si>
  <si>
    <t>1470 N 380 W</t>
  </si>
  <si>
    <t>1188 W 1380 N</t>
  </si>
  <si>
    <t>466 S 100 W</t>
  </si>
  <si>
    <t>621 E 200 S</t>
  </si>
  <si>
    <t>2384 W 540 N</t>
  </si>
  <si>
    <t>954 E 300 S</t>
  </si>
  <si>
    <t>411 W 1500 S</t>
  </si>
  <si>
    <t>694 W 1150 S</t>
  </si>
  <si>
    <t>1064 N 1000 W</t>
  </si>
  <si>
    <t>956 W 770 S</t>
  </si>
  <si>
    <t>470 N 800 W</t>
  </si>
  <si>
    <t>794 E 950 S</t>
  </si>
  <si>
    <t>1109 E 900 S</t>
  </si>
  <si>
    <t>77 N 1600 W</t>
  </si>
  <si>
    <t>1037 E 360 S</t>
  </si>
  <si>
    <t>590 S 600 W</t>
  </si>
  <si>
    <t>540 S 700 E</t>
  </si>
  <si>
    <t>1270 W 600 S</t>
  </si>
  <si>
    <t>2708 W 880 N</t>
  </si>
  <si>
    <t>2602 W 880 N</t>
  </si>
  <si>
    <t>2487 W 960 N</t>
  </si>
  <si>
    <t>163 S 800 W</t>
  </si>
  <si>
    <t>1037 S 810 E</t>
  </si>
  <si>
    <t>558 S 600 W</t>
  </si>
  <si>
    <t>1483 S 500 W</t>
  </si>
  <si>
    <t>207 N 600 W</t>
  </si>
  <si>
    <t>1033 E 420 S</t>
  </si>
  <si>
    <t>225 S 1920 W</t>
  </si>
  <si>
    <t>2143 N 220 E</t>
  </si>
  <si>
    <t>510 S 900 W</t>
  </si>
  <si>
    <t>1809 W 170 S</t>
  </si>
  <si>
    <t>Price Diff</t>
  </si>
  <si>
    <t>Per Sqft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</si>
</sst>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8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>
      <pane ySplit="615" activePane="bottomLeft"/>
      <selection pane="bottomLeft" activeCell="J4" sqref="J4"/>
    </sheetView>
  </sheetViews>
  <sheetFormatPr defaultRowHeight="15"/>
  <cols>
    <col min="1" max="1" width="32.28515625" customWidth="1"/>
    <col min="8" max="8" width="13.7109375" customWidth="1"/>
    <col min="11" max="11" width="63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</v>
      </c>
      <c r="J1" t="s">
        <v>76</v>
      </c>
    </row>
    <row r="2" spans="1:11">
      <c r="A2" t="s">
        <v>45</v>
      </c>
      <c r="B2" t="s">
        <v>9</v>
      </c>
      <c r="C2" t="s">
        <v>10</v>
      </c>
      <c r="D2">
        <v>84604</v>
      </c>
      <c r="E2">
        <v>986918</v>
      </c>
      <c r="F2" s="1">
        <v>119900</v>
      </c>
      <c r="G2" s="1">
        <v>194200</v>
      </c>
      <c r="H2" s="2">
        <v>3752</v>
      </c>
      <c r="I2" s="1">
        <f t="shared" ref="I2:I33" si="0" xml:space="preserve"> (G2 - F2)</f>
        <v>74300</v>
      </c>
      <c r="J2" s="3">
        <f t="shared" ref="J2:J33" si="1" xml:space="preserve"> F2 / H2</f>
        <v>31.95628997867804</v>
      </c>
      <c r="K2" t="str">
        <f>CONCATENATE("http://www.realtor.com/realestateandhomes-search?mlslid=", E2)</f>
        <v>http://www.realtor.com/realestateandhomes-search?mlslid=986918</v>
      </c>
    </row>
    <row r="3" spans="1:11">
      <c r="A3" t="s">
        <v>59</v>
      </c>
      <c r="B3" t="s">
        <v>9</v>
      </c>
      <c r="C3" t="s">
        <v>10</v>
      </c>
      <c r="D3">
        <v>84601</v>
      </c>
      <c r="E3">
        <v>1041516</v>
      </c>
      <c r="F3" s="1">
        <v>100000</v>
      </c>
      <c r="G3" s="1">
        <v>174300</v>
      </c>
      <c r="H3" s="2">
        <v>1875</v>
      </c>
      <c r="I3" s="1">
        <f t="shared" si="0"/>
        <v>74300</v>
      </c>
      <c r="J3" s="3">
        <f t="shared" si="1"/>
        <v>53.333333333333336</v>
      </c>
      <c r="K3" t="str">
        <f t="shared" ref="K3:K66" si="2">CONCATENATE("http://www.realtor.com/realestateandhomes-search?mlslid=", E3)</f>
        <v>http://www.realtor.com/realestateandhomes-search?mlslid=1041516</v>
      </c>
    </row>
    <row r="4" spans="1:11">
      <c r="A4" t="s">
        <v>71</v>
      </c>
      <c r="B4" t="s">
        <v>9</v>
      </c>
      <c r="C4" t="s">
        <v>10</v>
      </c>
      <c r="D4">
        <v>84601</v>
      </c>
      <c r="E4">
        <v>1047818</v>
      </c>
      <c r="F4" s="1">
        <v>80000</v>
      </c>
      <c r="G4" s="1">
        <v>151500</v>
      </c>
      <c r="H4" s="2">
        <v>2450</v>
      </c>
      <c r="I4" s="1">
        <f t="shared" si="0"/>
        <v>71500</v>
      </c>
      <c r="J4" s="3">
        <f t="shared" si="1"/>
        <v>32.653061224489797</v>
      </c>
      <c r="K4" t="str">
        <f t="shared" si="2"/>
        <v>http://www.realtor.com/realestateandhomes-search?mlslid=1047818</v>
      </c>
    </row>
    <row r="5" spans="1:11">
      <c r="A5" t="s">
        <v>74</v>
      </c>
      <c r="B5" t="s">
        <v>9</v>
      </c>
      <c r="C5" t="s">
        <v>10</v>
      </c>
      <c r="D5">
        <v>84601</v>
      </c>
      <c r="E5">
        <v>1054169</v>
      </c>
      <c r="F5" s="1">
        <v>59000</v>
      </c>
      <c r="G5" s="1">
        <v>109800</v>
      </c>
      <c r="H5" s="2">
        <v>864</v>
      </c>
      <c r="I5" s="1">
        <f t="shared" si="0"/>
        <v>50800</v>
      </c>
      <c r="J5" s="3">
        <f t="shared" si="1"/>
        <v>68.287037037037038</v>
      </c>
      <c r="K5" t="str">
        <f t="shared" si="2"/>
        <v>http://www.realtor.com/realestateandhomes-search?mlslid=1054169</v>
      </c>
    </row>
    <row r="6" spans="1:11">
      <c r="A6" t="s">
        <v>64</v>
      </c>
      <c r="B6" t="s">
        <v>9</v>
      </c>
      <c r="C6" t="s">
        <v>10</v>
      </c>
      <c r="D6">
        <v>84601</v>
      </c>
      <c r="E6">
        <v>1058035</v>
      </c>
      <c r="F6" s="1">
        <v>99090</v>
      </c>
      <c r="G6" s="1">
        <v>149500</v>
      </c>
      <c r="H6" s="2">
        <v>1166</v>
      </c>
      <c r="I6" s="1">
        <f t="shared" si="0"/>
        <v>50410</v>
      </c>
      <c r="J6" s="3">
        <f t="shared" si="1"/>
        <v>84.982847341337902</v>
      </c>
      <c r="K6" t="str">
        <f t="shared" si="2"/>
        <v>http://www.realtor.com/realestateandhomes-search?mlslid=1058035</v>
      </c>
    </row>
    <row r="7" spans="1:11">
      <c r="A7" t="s">
        <v>63</v>
      </c>
      <c r="B7" t="s">
        <v>9</v>
      </c>
      <c r="C7" t="s">
        <v>10</v>
      </c>
      <c r="D7">
        <v>84601</v>
      </c>
      <c r="E7">
        <v>1059090</v>
      </c>
      <c r="F7" s="1">
        <v>99900</v>
      </c>
      <c r="G7" s="1">
        <v>149500</v>
      </c>
      <c r="H7" s="2">
        <v>1170</v>
      </c>
      <c r="I7" s="1">
        <f t="shared" si="0"/>
        <v>49600</v>
      </c>
      <c r="J7" s="3">
        <f t="shared" si="1"/>
        <v>85.384615384615387</v>
      </c>
      <c r="K7" t="str">
        <f t="shared" si="2"/>
        <v>http://www.realtor.com/realestateandhomes-search?mlslid=1059090</v>
      </c>
    </row>
    <row r="8" spans="1:11">
      <c r="A8" t="s">
        <v>8</v>
      </c>
      <c r="B8" t="s">
        <v>9</v>
      </c>
      <c r="C8" t="s">
        <v>10</v>
      </c>
      <c r="D8">
        <v>84604</v>
      </c>
      <c r="E8">
        <v>1026658</v>
      </c>
      <c r="F8" s="1">
        <v>150000</v>
      </c>
      <c r="G8" s="1">
        <v>192500</v>
      </c>
      <c r="H8" s="2">
        <v>2646</v>
      </c>
      <c r="I8" s="1">
        <f t="shared" si="0"/>
        <v>42500</v>
      </c>
      <c r="J8" s="3">
        <f t="shared" si="1"/>
        <v>56.689342403628117</v>
      </c>
      <c r="K8" t="str">
        <f t="shared" si="2"/>
        <v>http://www.realtor.com/realestateandhomes-search?mlslid=1026658</v>
      </c>
    </row>
    <row r="9" spans="1:11">
      <c r="A9" t="s">
        <v>72</v>
      </c>
      <c r="B9" t="s">
        <v>9</v>
      </c>
      <c r="C9" t="s">
        <v>10</v>
      </c>
      <c r="D9">
        <v>84604</v>
      </c>
      <c r="E9">
        <v>1067678</v>
      </c>
      <c r="F9" s="1">
        <v>75000</v>
      </c>
      <c r="G9" s="1">
        <v>115100</v>
      </c>
      <c r="H9" s="2">
        <v>1150</v>
      </c>
      <c r="I9" s="1">
        <f t="shared" si="0"/>
        <v>40100</v>
      </c>
      <c r="J9" s="3">
        <f t="shared" si="1"/>
        <v>65.217391304347828</v>
      </c>
      <c r="K9" t="str">
        <f t="shared" si="2"/>
        <v>http://www.realtor.com/realestateandhomes-search?mlslid=1067678</v>
      </c>
    </row>
    <row r="10" spans="1:11">
      <c r="A10" t="s">
        <v>68</v>
      </c>
      <c r="B10" t="s">
        <v>9</v>
      </c>
      <c r="C10" t="s">
        <v>10</v>
      </c>
      <c r="D10">
        <v>84601</v>
      </c>
      <c r="E10">
        <v>1019203</v>
      </c>
      <c r="F10" s="1">
        <v>89000</v>
      </c>
      <c r="G10" s="1">
        <v>126800</v>
      </c>
      <c r="H10" s="2">
        <v>1273</v>
      </c>
      <c r="I10" s="1">
        <f t="shared" si="0"/>
        <v>37800</v>
      </c>
      <c r="J10" s="3">
        <f t="shared" si="1"/>
        <v>69.913589945011779</v>
      </c>
      <c r="K10" t="str">
        <f t="shared" si="2"/>
        <v>http://www.realtor.com/realestateandhomes-search?mlslid=1019203</v>
      </c>
    </row>
    <row r="11" spans="1:11">
      <c r="A11" t="s">
        <v>70</v>
      </c>
      <c r="B11" t="s">
        <v>9</v>
      </c>
      <c r="C11" t="s">
        <v>10</v>
      </c>
      <c r="D11">
        <v>84606</v>
      </c>
      <c r="E11">
        <v>1031646</v>
      </c>
      <c r="F11" s="1">
        <v>85000</v>
      </c>
      <c r="G11" s="1">
        <v>118900</v>
      </c>
      <c r="H11" s="2">
        <v>1600</v>
      </c>
      <c r="I11" s="1">
        <f t="shared" si="0"/>
        <v>33900</v>
      </c>
      <c r="J11" s="3">
        <f t="shared" si="1"/>
        <v>53.125</v>
      </c>
      <c r="K11" t="str">
        <f t="shared" si="2"/>
        <v>http://www.realtor.com/realestateandhomes-search?mlslid=1031646</v>
      </c>
    </row>
    <row r="12" spans="1:11">
      <c r="A12" t="s">
        <v>28</v>
      </c>
      <c r="B12" t="s">
        <v>9</v>
      </c>
      <c r="C12" t="s">
        <v>10</v>
      </c>
      <c r="D12">
        <v>84601</v>
      </c>
      <c r="E12">
        <v>1037212</v>
      </c>
      <c r="F12" s="1">
        <v>139900</v>
      </c>
      <c r="G12" s="1">
        <v>170500</v>
      </c>
      <c r="H12" s="2">
        <v>1710</v>
      </c>
      <c r="I12" s="1">
        <f t="shared" si="0"/>
        <v>30600</v>
      </c>
      <c r="J12" s="3">
        <f t="shared" si="1"/>
        <v>81.812865497076018</v>
      </c>
      <c r="K12" t="str">
        <f t="shared" si="2"/>
        <v>http://www.realtor.com/realestateandhomes-search?mlslid=1037212</v>
      </c>
    </row>
    <row r="13" spans="1:11">
      <c r="A13" t="s">
        <v>60</v>
      </c>
      <c r="B13" t="s">
        <v>9</v>
      </c>
      <c r="C13" t="s">
        <v>10</v>
      </c>
      <c r="D13">
        <v>84606</v>
      </c>
      <c r="E13">
        <v>1067387</v>
      </c>
      <c r="F13" s="1">
        <v>100000</v>
      </c>
      <c r="G13" s="1">
        <v>129400</v>
      </c>
      <c r="H13" s="2">
        <v>1606</v>
      </c>
      <c r="I13" s="1">
        <f t="shared" si="0"/>
        <v>29400</v>
      </c>
      <c r="J13" s="3">
        <f t="shared" si="1"/>
        <v>62.266500622665006</v>
      </c>
      <c r="K13" t="str">
        <f t="shared" si="2"/>
        <v>http://www.realtor.com/realestateandhomes-search?mlslid=1067387</v>
      </c>
    </row>
    <row r="14" spans="1:11">
      <c r="A14" t="s">
        <v>61</v>
      </c>
      <c r="B14" t="s">
        <v>9</v>
      </c>
      <c r="C14" t="s">
        <v>10</v>
      </c>
      <c r="D14">
        <v>84601</v>
      </c>
      <c r="E14">
        <v>1045745</v>
      </c>
      <c r="F14" s="1">
        <v>99900</v>
      </c>
      <c r="G14" s="1">
        <v>128500</v>
      </c>
      <c r="H14" s="2">
        <v>2184</v>
      </c>
      <c r="I14" s="1">
        <f t="shared" si="0"/>
        <v>28600</v>
      </c>
      <c r="J14" s="3">
        <f t="shared" si="1"/>
        <v>45.741758241758241</v>
      </c>
      <c r="K14" t="str">
        <f t="shared" si="2"/>
        <v>http://www.realtor.com/realestateandhomes-search?mlslid=1045745</v>
      </c>
    </row>
    <row r="15" spans="1:11">
      <c r="A15" t="s">
        <v>62</v>
      </c>
      <c r="B15" t="s">
        <v>9</v>
      </c>
      <c r="C15" t="s">
        <v>10</v>
      </c>
      <c r="D15">
        <v>84601</v>
      </c>
      <c r="E15">
        <v>1013338</v>
      </c>
      <c r="F15" s="1">
        <v>99900</v>
      </c>
      <c r="G15" s="1">
        <v>128200</v>
      </c>
      <c r="H15" s="2">
        <v>1066</v>
      </c>
      <c r="I15" s="1">
        <f t="shared" si="0"/>
        <v>28300</v>
      </c>
      <c r="J15" s="3">
        <f t="shared" si="1"/>
        <v>93.714821763602245</v>
      </c>
      <c r="K15" t="str">
        <f t="shared" si="2"/>
        <v>http://www.realtor.com/realestateandhomes-search?mlslid=1013338</v>
      </c>
    </row>
    <row r="16" spans="1:11">
      <c r="A16" t="s">
        <v>50</v>
      </c>
      <c r="B16" t="s">
        <v>9</v>
      </c>
      <c r="C16" t="s">
        <v>10</v>
      </c>
      <c r="D16">
        <v>84601</v>
      </c>
      <c r="E16">
        <v>1063389</v>
      </c>
      <c r="F16" s="1">
        <v>115000</v>
      </c>
      <c r="G16" s="1">
        <v>142600</v>
      </c>
      <c r="H16" s="2">
        <v>1988</v>
      </c>
      <c r="I16" s="1">
        <f t="shared" si="0"/>
        <v>27600</v>
      </c>
      <c r="J16" s="3">
        <f t="shared" si="1"/>
        <v>57.847082494969818</v>
      </c>
      <c r="K16" t="str">
        <f t="shared" si="2"/>
        <v>http://www.realtor.com/realestateandhomes-search?mlslid=1063389</v>
      </c>
    </row>
    <row r="17" spans="1:11">
      <c r="A17" t="s">
        <v>26</v>
      </c>
      <c r="B17" t="s">
        <v>9</v>
      </c>
      <c r="C17" t="s">
        <v>10</v>
      </c>
      <c r="D17">
        <v>84606</v>
      </c>
      <c r="E17">
        <v>1061530</v>
      </c>
      <c r="F17" s="1">
        <v>139900</v>
      </c>
      <c r="G17" s="1">
        <v>167400</v>
      </c>
      <c r="H17" s="2">
        <v>1790</v>
      </c>
      <c r="I17" s="1">
        <f t="shared" si="0"/>
        <v>27500</v>
      </c>
      <c r="J17" s="3">
        <f t="shared" si="1"/>
        <v>78.156424581005581</v>
      </c>
      <c r="K17" t="str">
        <f t="shared" si="2"/>
        <v>http://www.realtor.com/realestateandhomes-search?mlslid=1061530</v>
      </c>
    </row>
    <row r="18" spans="1:11">
      <c r="A18" t="s">
        <v>66</v>
      </c>
      <c r="B18" t="s">
        <v>9</v>
      </c>
      <c r="C18" t="s">
        <v>10</v>
      </c>
      <c r="D18">
        <v>84606</v>
      </c>
      <c r="E18">
        <v>1038064</v>
      </c>
      <c r="F18" s="1">
        <v>96000</v>
      </c>
      <c r="G18" s="1">
        <v>120000</v>
      </c>
      <c r="H18" s="2">
        <v>1059</v>
      </c>
      <c r="I18" s="1">
        <f t="shared" si="0"/>
        <v>24000</v>
      </c>
      <c r="J18" s="3">
        <f t="shared" si="1"/>
        <v>90.651558073654385</v>
      </c>
      <c r="K18" t="str">
        <f t="shared" si="2"/>
        <v>http://www.realtor.com/realestateandhomes-search?mlslid=1038064</v>
      </c>
    </row>
    <row r="19" spans="1:11">
      <c r="A19" t="s">
        <v>37</v>
      </c>
      <c r="B19" t="s">
        <v>9</v>
      </c>
      <c r="C19" t="s">
        <v>10</v>
      </c>
      <c r="D19">
        <v>84601</v>
      </c>
      <c r="E19">
        <v>1045874</v>
      </c>
      <c r="F19" s="1">
        <v>129900</v>
      </c>
      <c r="G19" s="1">
        <v>153000</v>
      </c>
      <c r="H19" s="2">
        <v>1386</v>
      </c>
      <c r="I19" s="1">
        <f t="shared" si="0"/>
        <v>23100</v>
      </c>
      <c r="J19" s="3">
        <f t="shared" si="1"/>
        <v>93.722943722943725</v>
      </c>
      <c r="K19" t="str">
        <f t="shared" si="2"/>
        <v>http://www.realtor.com/realestateandhomes-search?mlslid=1045874</v>
      </c>
    </row>
    <row r="20" spans="1:11">
      <c r="A20" t="s">
        <v>18</v>
      </c>
      <c r="B20" t="s">
        <v>9</v>
      </c>
      <c r="C20" t="s">
        <v>10</v>
      </c>
      <c r="D20">
        <v>84601</v>
      </c>
      <c r="E20">
        <v>1041569</v>
      </c>
      <c r="F20" s="1">
        <v>148000</v>
      </c>
      <c r="G20" s="1">
        <v>170000</v>
      </c>
      <c r="H20" s="2">
        <v>2236</v>
      </c>
      <c r="I20" s="1">
        <f t="shared" si="0"/>
        <v>22000</v>
      </c>
      <c r="J20" s="3">
        <f t="shared" si="1"/>
        <v>66.189624329159216</v>
      </c>
      <c r="K20" t="str">
        <f t="shared" si="2"/>
        <v>http://www.realtor.com/realestateandhomes-search?mlslid=1041569</v>
      </c>
    </row>
    <row r="21" spans="1:11">
      <c r="A21" t="s">
        <v>30</v>
      </c>
      <c r="B21" t="s">
        <v>9</v>
      </c>
      <c r="C21" t="s">
        <v>10</v>
      </c>
      <c r="D21">
        <v>84601</v>
      </c>
      <c r="E21">
        <v>1055065</v>
      </c>
      <c r="F21" s="1">
        <v>135000</v>
      </c>
      <c r="G21" s="1">
        <v>156800</v>
      </c>
      <c r="H21" s="2">
        <v>2379</v>
      </c>
      <c r="I21" s="1">
        <f t="shared" si="0"/>
        <v>21800</v>
      </c>
      <c r="J21" s="3">
        <f t="shared" si="1"/>
        <v>56.746532156368225</v>
      </c>
      <c r="K21" t="str">
        <f t="shared" si="2"/>
        <v>http://www.realtor.com/realestateandhomes-search?mlslid=1055065</v>
      </c>
    </row>
    <row r="22" spans="1:11">
      <c r="A22" t="s">
        <v>73</v>
      </c>
      <c r="B22" t="s">
        <v>9</v>
      </c>
      <c r="C22" t="s">
        <v>10</v>
      </c>
      <c r="D22">
        <v>84601</v>
      </c>
      <c r="E22">
        <v>1065811</v>
      </c>
      <c r="F22" s="1">
        <v>69000</v>
      </c>
      <c r="G22" s="1">
        <v>89900</v>
      </c>
      <c r="H22" s="2">
        <v>660</v>
      </c>
      <c r="I22" s="1">
        <f t="shared" si="0"/>
        <v>20900</v>
      </c>
      <c r="J22" s="3">
        <f t="shared" si="1"/>
        <v>104.54545454545455</v>
      </c>
      <c r="K22" t="str">
        <f t="shared" si="2"/>
        <v>http://www.realtor.com/realestateandhomes-search?mlslid=1065811</v>
      </c>
    </row>
    <row r="23" spans="1:11">
      <c r="A23" t="s">
        <v>69</v>
      </c>
      <c r="B23" t="s">
        <v>9</v>
      </c>
      <c r="C23" t="s">
        <v>10</v>
      </c>
      <c r="D23">
        <v>84601</v>
      </c>
      <c r="E23">
        <v>1058926</v>
      </c>
      <c r="F23" s="1">
        <v>86000</v>
      </c>
      <c r="G23" s="1">
        <v>106200</v>
      </c>
      <c r="H23" s="2">
        <v>1078</v>
      </c>
      <c r="I23" s="1">
        <f t="shared" si="0"/>
        <v>20200</v>
      </c>
      <c r="J23" s="3">
        <f t="shared" si="1"/>
        <v>79.77736549165121</v>
      </c>
      <c r="K23" t="str">
        <f t="shared" si="2"/>
        <v>http://www.realtor.com/realestateandhomes-search?mlslid=1058926</v>
      </c>
    </row>
    <row r="24" spans="1:11">
      <c r="A24" t="s">
        <v>16</v>
      </c>
      <c r="B24" t="s">
        <v>9</v>
      </c>
      <c r="C24" t="s">
        <v>10</v>
      </c>
      <c r="D24">
        <v>84601</v>
      </c>
      <c r="E24">
        <v>1059044</v>
      </c>
      <c r="F24" s="1">
        <v>149000</v>
      </c>
      <c r="G24" s="1">
        <v>168900</v>
      </c>
      <c r="H24" s="2">
        <v>2627</v>
      </c>
      <c r="I24" s="1">
        <f t="shared" si="0"/>
        <v>19900</v>
      </c>
      <c r="J24" s="3">
        <f t="shared" si="1"/>
        <v>56.718690521507426</v>
      </c>
      <c r="K24" t="str">
        <f t="shared" si="2"/>
        <v>http://www.realtor.com/realestateandhomes-search?mlslid=1059044</v>
      </c>
    </row>
    <row r="25" spans="1:11">
      <c r="A25" t="s">
        <v>47</v>
      </c>
      <c r="B25" t="s">
        <v>9</v>
      </c>
      <c r="C25" t="s">
        <v>10</v>
      </c>
      <c r="D25">
        <v>84606</v>
      </c>
      <c r="E25">
        <v>1064009</v>
      </c>
      <c r="F25" s="1">
        <v>119900</v>
      </c>
      <c r="G25" s="1">
        <v>139600</v>
      </c>
      <c r="H25" s="2">
        <v>1208</v>
      </c>
      <c r="I25" s="1">
        <f t="shared" si="0"/>
        <v>19700</v>
      </c>
      <c r="J25" s="3">
        <f t="shared" si="1"/>
        <v>99.254966887417226</v>
      </c>
      <c r="K25" t="str">
        <f t="shared" si="2"/>
        <v>http://www.realtor.com/realestateandhomes-search?mlslid=1064009</v>
      </c>
    </row>
    <row r="26" spans="1:11">
      <c r="A26" t="s">
        <v>25</v>
      </c>
      <c r="B26" t="s">
        <v>9</v>
      </c>
      <c r="C26" t="s">
        <v>10</v>
      </c>
      <c r="D26">
        <v>84604</v>
      </c>
      <c r="E26">
        <v>993661</v>
      </c>
      <c r="F26" s="1">
        <v>139900</v>
      </c>
      <c r="G26" s="1">
        <v>159400</v>
      </c>
      <c r="H26" s="2">
        <v>2048</v>
      </c>
      <c r="I26" s="1">
        <f t="shared" si="0"/>
        <v>19500</v>
      </c>
      <c r="J26" s="3">
        <f t="shared" si="1"/>
        <v>68.310546875</v>
      </c>
      <c r="K26" t="str">
        <f t="shared" si="2"/>
        <v>http://www.realtor.com/realestateandhomes-search?mlslid=993661</v>
      </c>
    </row>
    <row r="27" spans="1:11">
      <c r="A27" t="s">
        <v>65</v>
      </c>
      <c r="B27" t="s">
        <v>9</v>
      </c>
      <c r="C27" t="s">
        <v>10</v>
      </c>
      <c r="D27">
        <v>84601</v>
      </c>
      <c r="E27">
        <v>1019119</v>
      </c>
      <c r="F27" s="1">
        <v>99000</v>
      </c>
      <c r="G27" s="1">
        <v>118000</v>
      </c>
      <c r="H27" s="2">
        <v>1644</v>
      </c>
      <c r="I27" s="1">
        <f t="shared" si="0"/>
        <v>19000</v>
      </c>
      <c r="J27" s="3">
        <f t="shared" si="1"/>
        <v>60.21897810218978</v>
      </c>
      <c r="K27" t="str">
        <f t="shared" si="2"/>
        <v>http://www.realtor.com/realestateandhomes-search?mlslid=1019119</v>
      </c>
    </row>
    <row r="28" spans="1:11">
      <c r="A28" t="s">
        <v>42</v>
      </c>
      <c r="B28" t="s">
        <v>9</v>
      </c>
      <c r="C28" t="s">
        <v>10</v>
      </c>
      <c r="D28">
        <v>84601</v>
      </c>
      <c r="E28">
        <v>1064272</v>
      </c>
      <c r="F28" s="1">
        <v>124900</v>
      </c>
      <c r="G28" s="1">
        <v>143000</v>
      </c>
      <c r="H28" s="2">
        <v>2038</v>
      </c>
      <c r="I28" s="1">
        <f t="shared" si="0"/>
        <v>18100</v>
      </c>
      <c r="J28" s="3">
        <f t="shared" si="1"/>
        <v>61.285574092247302</v>
      </c>
      <c r="K28" t="str">
        <f t="shared" si="2"/>
        <v>http://www.realtor.com/realestateandhomes-search?mlslid=1064272</v>
      </c>
    </row>
    <row r="29" spans="1:11">
      <c r="A29" t="s">
        <v>27</v>
      </c>
      <c r="B29" t="s">
        <v>9</v>
      </c>
      <c r="C29" t="s">
        <v>10</v>
      </c>
      <c r="D29">
        <v>84604</v>
      </c>
      <c r="E29">
        <v>1039489</v>
      </c>
      <c r="F29" s="1">
        <v>139900</v>
      </c>
      <c r="G29" s="1">
        <v>157100</v>
      </c>
      <c r="H29" s="2">
        <v>2184</v>
      </c>
      <c r="I29" s="1">
        <f t="shared" si="0"/>
        <v>17200</v>
      </c>
      <c r="J29" s="3">
        <f t="shared" si="1"/>
        <v>64.056776556776555</v>
      </c>
      <c r="K29" t="str">
        <f t="shared" si="2"/>
        <v>http://www.realtor.com/realestateandhomes-search?mlslid=1039489</v>
      </c>
    </row>
    <row r="30" spans="1:11">
      <c r="A30" t="s">
        <v>15</v>
      </c>
      <c r="B30" t="s">
        <v>9</v>
      </c>
      <c r="C30" t="s">
        <v>10</v>
      </c>
      <c r="D30">
        <v>84606</v>
      </c>
      <c r="E30">
        <v>1056319</v>
      </c>
      <c r="F30" s="1">
        <v>149900</v>
      </c>
      <c r="G30" s="1">
        <v>164000</v>
      </c>
      <c r="H30" s="2">
        <v>2312</v>
      </c>
      <c r="I30" s="1">
        <f t="shared" si="0"/>
        <v>14100</v>
      </c>
      <c r="J30" s="3">
        <f t="shared" si="1"/>
        <v>64.835640138408309</v>
      </c>
      <c r="K30" t="str">
        <f t="shared" si="2"/>
        <v>http://www.realtor.com/realestateandhomes-search?mlslid=1056319</v>
      </c>
    </row>
    <row r="31" spans="1:11">
      <c r="A31" t="s">
        <v>55</v>
      </c>
      <c r="B31" t="s">
        <v>9</v>
      </c>
      <c r="C31" t="s">
        <v>10</v>
      </c>
      <c r="D31">
        <v>84606</v>
      </c>
      <c r="E31">
        <v>1065801</v>
      </c>
      <c r="F31" s="1">
        <v>106900</v>
      </c>
      <c r="G31" s="1">
        <v>120000</v>
      </c>
      <c r="H31" s="2">
        <v>1050</v>
      </c>
      <c r="I31" s="1">
        <f t="shared" si="0"/>
        <v>13100</v>
      </c>
      <c r="J31" s="3">
        <f t="shared" si="1"/>
        <v>101.80952380952381</v>
      </c>
      <c r="K31" t="str">
        <f t="shared" si="2"/>
        <v>http://www.realtor.com/realestateandhomes-search?mlslid=1065801</v>
      </c>
    </row>
    <row r="32" spans="1:11">
      <c r="A32" t="s">
        <v>51</v>
      </c>
      <c r="B32" t="s">
        <v>9</v>
      </c>
      <c r="C32" t="s">
        <v>10</v>
      </c>
      <c r="D32">
        <v>84601</v>
      </c>
      <c r="E32">
        <v>1037251</v>
      </c>
      <c r="F32" s="1">
        <v>114900</v>
      </c>
      <c r="G32" s="1">
        <v>126400</v>
      </c>
      <c r="H32" s="2">
        <v>2050</v>
      </c>
      <c r="I32" s="1">
        <f t="shared" si="0"/>
        <v>11500</v>
      </c>
      <c r="J32" s="3">
        <f t="shared" si="1"/>
        <v>56.048780487804876</v>
      </c>
      <c r="K32" t="str">
        <f t="shared" si="2"/>
        <v>http://www.realtor.com/realestateandhomes-search?mlslid=1037251</v>
      </c>
    </row>
    <row r="33" spans="1:11">
      <c r="A33" t="s">
        <v>67</v>
      </c>
      <c r="B33" t="s">
        <v>9</v>
      </c>
      <c r="C33" t="s">
        <v>10</v>
      </c>
      <c r="D33">
        <v>84601</v>
      </c>
      <c r="E33">
        <v>1037996</v>
      </c>
      <c r="F33" s="1">
        <v>94900</v>
      </c>
      <c r="G33" s="1">
        <v>106000</v>
      </c>
      <c r="H33" s="2">
        <v>1251</v>
      </c>
      <c r="I33" s="1">
        <f t="shared" si="0"/>
        <v>11100</v>
      </c>
      <c r="J33" s="3">
        <f t="shared" si="1"/>
        <v>75.859312549960038</v>
      </c>
      <c r="K33" t="str">
        <f t="shared" si="2"/>
        <v>http://www.realtor.com/realestateandhomes-search?mlslid=1037996</v>
      </c>
    </row>
    <row r="34" spans="1:11">
      <c r="A34" t="s">
        <v>34</v>
      </c>
      <c r="B34" t="s">
        <v>9</v>
      </c>
      <c r="C34" t="s">
        <v>10</v>
      </c>
      <c r="D34">
        <v>84604</v>
      </c>
      <c r="E34">
        <v>1007180</v>
      </c>
      <c r="F34" s="1">
        <v>130000</v>
      </c>
      <c r="G34" s="1">
        <v>139400</v>
      </c>
      <c r="H34" s="2">
        <v>1850</v>
      </c>
      <c r="I34" s="1">
        <f t="shared" ref="I34:I66" si="3" xml:space="preserve"> (G34 - F34)</f>
        <v>9400</v>
      </c>
      <c r="J34" s="3">
        <f t="shared" ref="J34:J66" si="4" xml:space="preserve"> F34 / H34</f>
        <v>70.270270270270274</v>
      </c>
      <c r="K34" t="str">
        <f t="shared" si="2"/>
        <v>http://www.realtor.com/realestateandhomes-search?mlslid=1007180</v>
      </c>
    </row>
    <row r="35" spans="1:11">
      <c r="A35" t="s">
        <v>20</v>
      </c>
      <c r="B35" t="s">
        <v>9</v>
      </c>
      <c r="C35" t="s">
        <v>10</v>
      </c>
      <c r="D35">
        <v>84601</v>
      </c>
      <c r="E35">
        <v>1065468</v>
      </c>
      <c r="F35" s="1">
        <v>145000</v>
      </c>
      <c r="G35" s="1">
        <v>153100</v>
      </c>
      <c r="H35" s="2">
        <v>2145</v>
      </c>
      <c r="I35" s="1">
        <f t="shared" si="3"/>
        <v>8100</v>
      </c>
      <c r="J35" s="3">
        <f t="shared" si="4"/>
        <v>67.599067599067595</v>
      </c>
      <c r="K35" t="str">
        <f t="shared" si="2"/>
        <v>http://www.realtor.com/realestateandhomes-search?mlslid=1065468</v>
      </c>
    </row>
    <row r="36" spans="1:11">
      <c r="A36" t="s">
        <v>44</v>
      </c>
      <c r="B36" t="s">
        <v>9</v>
      </c>
      <c r="C36" t="s">
        <v>10</v>
      </c>
      <c r="D36">
        <v>84604</v>
      </c>
      <c r="E36">
        <v>1039661</v>
      </c>
      <c r="F36" s="1">
        <v>120000</v>
      </c>
      <c r="G36" s="1">
        <v>128000</v>
      </c>
      <c r="H36" s="2">
        <v>1290</v>
      </c>
      <c r="I36" s="1">
        <f t="shared" si="3"/>
        <v>8000</v>
      </c>
      <c r="J36" s="3">
        <f t="shared" si="4"/>
        <v>93.023255813953483</v>
      </c>
      <c r="K36" t="str">
        <f t="shared" si="2"/>
        <v>http://www.realtor.com/realestateandhomes-search?mlslid=1039661</v>
      </c>
    </row>
    <row r="37" spans="1:11">
      <c r="A37" t="s">
        <v>56</v>
      </c>
      <c r="B37" t="s">
        <v>9</v>
      </c>
      <c r="C37" t="s">
        <v>10</v>
      </c>
      <c r="D37">
        <v>84606</v>
      </c>
      <c r="E37">
        <v>1064138</v>
      </c>
      <c r="F37" s="1">
        <v>106000</v>
      </c>
      <c r="G37" s="1">
        <v>112100</v>
      </c>
      <c r="H37" s="2">
        <v>800</v>
      </c>
      <c r="I37" s="1">
        <f t="shared" si="3"/>
        <v>6100</v>
      </c>
      <c r="J37" s="3">
        <f t="shared" si="4"/>
        <v>132.5</v>
      </c>
      <c r="K37" t="str">
        <f t="shared" si="2"/>
        <v>http://www.realtor.com/realestateandhomes-search?mlslid=1064138</v>
      </c>
    </row>
    <row r="38" spans="1:11">
      <c r="A38" t="s">
        <v>41</v>
      </c>
      <c r="B38" t="s">
        <v>9</v>
      </c>
      <c r="C38" t="s">
        <v>10</v>
      </c>
      <c r="D38">
        <v>84601</v>
      </c>
      <c r="E38">
        <v>1060789</v>
      </c>
      <c r="F38" s="1">
        <v>124900</v>
      </c>
      <c r="G38" s="1">
        <v>129800</v>
      </c>
      <c r="H38" s="2">
        <v>1407</v>
      </c>
      <c r="I38" s="1">
        <f t="shared" si="3"/>
        <v>4900</v>
      </c>
      <c r="J38" s="3">
        <f t="shared" si="4"/>
        <v>88.770433546552951</v>
      </c>
      <c r="K38" t="str">
        <f t="shared" si="2"/>
        <v>http://www.realtor.com/realestateandhomes-search?mlslid=1060789</v>
      </c>
    </row>
    <row r="39" spans="1:11">
      <c r="A39" t="s">
        <v>40</v>
      </c>
      <c r="B39" t="s">
        <v>9</v>
      </c>
      <c r="C39" t="s">
        <v>10</v>
      </c>
      <c r="D39">
        <v>84601</v>
      </c>
      <c r="E39">
        <v>1061020</v>
      </c>
      <c r="F39" s="1">
        <v>125000</v>
      </c>
      <c r="G39" s="1">
        <v>129700</v>
      </c>
      <c r="H39" s="2">
        <v>1304</v>
      </c>
      <c r="I39" s="1">
        <f t="shared" si="3"/>
        <v>4700</v>
      </c>
      <c r="J39" s="3">
        <f t="shared" si="4"/>
        <v>95.858895705521476</v>
      </c>
      <c r="K39" t="str">
        <f t="shared" si="2"/>
        <v>http://www.realtor.com/realestateandhomes-search?mlslid=1061020</v>
      </c>
    </row>
    <row r="40" spans="1:11">
      <c r="A40" t="s">
        <v>43</v>
      </c>
      <c r="B40" t="s">
        <v>9</v>
      </c>
      <c r="C40" t="s">
        <v>10</v>
      </c>
      <c r="D40">
        <v>84601</v>
      </c>
      <c r="E40">
        <v>1044703</v>
      </c>
      <c r="F40" s="1">
        <v>123900</v>
      </c>
      <c r="G40" s="1">
        <v>128000</v>
      </c>
      <c r="H40" s="2">
        <v>1054</v>
      </c>
      <c r="I40" s="1">
        <f t="shared" si="3"/>
        <v>4100</v>
      </c>
      <c r="J40" s="3">
        <f t="shared" si="4"/>
        <v>117.55218216318785</v>
      </c>
      <c r="K40" t="str">
        <f t="shared" si="2"/>
        <v>http://www.realtor.com/realestateandhomes-search?mlslid=1044703</v>
      </c>
    </row>
    <row r="41" spans="1:11">
      <c r="A41" t="s">
        <v>49</v>
      </c>
      <c r="B41" t="s">
        <v>9</v>
      </c>
      <c r="C41" t="s">
        <v>10</v>
      </c>
      <c r="D41">
        <v>84606</v>
      </c>
      <c r="E41">
        <v>1044095</v>
      </c>
      <c r="F41" s="1">
        <v>119000</v>
      </c>
      <c r="G41" s="1">
        <v>123000</v>
      </c>
      <c r="H41" s="2">
        <v>1258</v>
      </c>
      <c r="I41" s="1">
        <f t="shared" si="3"/>
        <v>4000</v>
      </c>
      <c r="J41" s="3">
        <f t="shared" si="4"/>
        <v>94.594594594594597</v>
      </c>
      <c r="K41" t="str">
        <f t="shared" si="2"/>
        <v>http://www.realtor.com/realestateandhomes-search?mlslid=1044095</v>
      </c>
    </row>
    <row r="42" spans="1:11">
      <c r="A42" t="s">
        <v>58</v>
      </c>
      <c r="B42" t="s">
        <v>9</v>
      </c>
      <c r="C42" t="s">
        <v>10</v>
      </c>
      <c r="D42">
        <v>84606</v>
      </c>
      <c r="E42">
        <v>1065922</v>
      </c>
      <c r="F42" s="1">
        <v>101000</v>
      </c>
      <c r="G42" s="1">
        <v>104700</v>
      </c>
      <c r="H42" s="2">
        <v>1600</v>
      </c>
      <c r="I42" s="1">
        <f t="shared" si="3"/>
        <v>3700</v>
      </c>
      <c r="J42" s="3">
        <f t="shared" si="4"/>
        <v>63.125</v>
      </c>
      <c r="K42" t="str">
        <f t="shared" si="2"/>
        <v>http://www.realtor.com/realestateandhomes-search?mlslid=1065922</v>
      </c>
    </row>
    <row r="43" spans="1:11">
      <c r="A43" t="s">
        <v>57</v>
      </c>
      <c r="B43" t="s">
        <v>9</v>
      </c>
      <c r="C43" t="s">
        <v>10</v>
      </c>
      <c r="D43">
        <v>84601</v>
      </c>
      <c r="E43">
        <v>1061902</v>
      </c>
      <c r="F43" s="1">
        <v>104900</v>
      </c>
      <c r="G43" s="1">
        <v>106200</v>
      </c>
      <c r="H43" s="2">
        <v>1100</v>
      </c>
      <c r="I43" s="1">
        <f t="shared" si="3"/>
        <v>1300</v>
      </c>
      <c r="J43" s="3">
        <f t="shared" si="4"/>
        <v>95.36363636363636</v>
      </c>
      <c r="K43" t="str">
        <f t="shared" si="2"/>
        <v>http://www.realtor.com/realestateandhomes-search?mlslid=1061902</v>
      </c>
    </row>
    <row r="44" spans="1:11">
      <c r="A44" t="s">
        <v>48</v>
      </c>
      <c r="B44" t="s">
        <v>9</v>
      </c>
      <c r="C44" t="s">
        <v>10</v>
      </c>
      <c r="D44">
        <v>84601</v>
      </c>
      <c r="E44">
        <v>1057092</v>
      </c>
      <c r="F44" s="1">
        <v>119000</v>
      </c>
      <c r="G44" s="1">
        <v>119800</v>
      </c>
      <c r="H44" s="2">
        <v>1287</v>
      </c>
      <c r="I44" s="1">
        <f t="shared" si="3"/>
        <v>800</v>
      </c>
      <c r="J44" s="3">
        <f t="shared" si="4"/>
        <v>92.463092463092465</v>
      </c>
      <c r="K44" t="str">
        <f t="shared" si="2"/>
        <v>http://www.realtor.com/realestateandhomes-search?mlslid=1057092</v>
      </c>
    </row>
    <row r="45" spans="1:11">
      <c r="A45" t="s">
        <v>14</v>
      </c>
      <c r="B45" t="s">
        <v>9</v>
      </c>
      <c r="C45" t="s">
        <v>10</v>
      </c>
      <c r="D45">
        <v>84601</v>
      </c>
      <c r="E45">
        <v>1059883</v>
      </c>
      <c r="F45" s="1">
        <v>149900</v>
      </c>
      <c r="G45" s="1">
        <v>150100</v>
      </c>
      <c r="H45" s="2">
        <v>1570</v>
      </c>
      <c r="I45" s="1">
        <f t="shared" si="3"/>
        <v>200</v>
      </c>
      <c r="J45" s="3">
        <f t="shared" si="4"/>
        <v>95.477707006369428</v>
      </c>
      <c r="K45" t="str">
        <f t="shared" si="2"/>
        <v>http://www.realtor.com/realestateandhomes-search?mlslid=1059883</v>
      </c>
    </row>
    <row r="46" spans="1:11">
      <c r="A46" t="s">
        <v>32</v>
      </c>
      <c r="B46" t="s">
        <v>9</v>
      </c>
      <c r="C46" t="s">
        <v>10</v>
      </c>
      <c r="D46">
        <v>84601</v>
      </c>
      <c r="E46">
        <v>1042871</v>
      </c>
      <c r="F46" s="1">
        <v>130600</v>
      </c>
      <c r="G46" s="1">
        <v>130600</v>
      </c>
      <c r="H46" s="2">
        <v>1064</v>
      </c>
      <c r="I46" s="1">
        <f t="shared" si="3"/>
        <v>0</v>
      </c>
      <c r="J46" s="3">
        <f t="shared" si="4"/>
        <v>122.74436090225564</v>
      </c>
      <c r="K46" t="str">
        <f t="shared" si="2"/>
        <v>http://www.realtor.com/realestateandhomes-search?mlslid=1042871</v>
      </c>
    </row>
    <row r="47" spans="1:11">
      <c r="A47" t="s">
        <v>54</v>
      </c>
      <c r="B47" t="s">
        <v>9</v>
      </c>
      <c r="C47" t="s">
        <v>10</v>
      </c>
      <c r="D47">
        <v>84604</v>
      </c>
      <c r="E47">
        <v>962949</v>
      </c>
      <c r="F47" s="1">
        <v>109900</v>
      </c>
      <c r="G47" s="1">
        <v>105000</v>
      </c>
      <c r="H47" s="2">
        <v>1236</v>
      </c>
      <c r="I47" s="1">
        <f t="shared" si="3"/>
        <v>-4900</v>
      </c>
      <c r="J47" s="3">
        <f t="shared" si="4"/>
        <v>88.91585760517799</v>
      </c>
      <c r="K47" t="str">
        <f t="shared" si="2"/>
        <v>http://www.realtor.com/realestateandhomes-search?mlslid=962949</v>
      </c>
    </row>
    <row r="48" spans="1:11">
      <c r="A48" t="s">
        <v>36</v>
      </c>
      <c r="B48" t="s">
        <v>9</v>
      </c>
      <c r="C48" t="s">
        <v>10</v>
      </c>
      <c r="D48">
        <v>84606</v>
      </c>
      <c r="E48">
        <v>1062596</v>
      </c>
      <c r="F48" s="1">
        <v>129900</v>
      </c>
      <c r="G48" s="1">
        <v>125000</v>
      </c>
      <c r="H48" s="2">
        <v>1300</v>
      </c>
      <c r="I48" s="1">
        <f t="shared" si="3"/>
        <v>-4900</v>
      </c>
      <c r="J48" s="3">
        <f t="shared" si="4"/>
        <v>99.92307692307692</v>
      </c>
      <c r="K48" t="str">
        <f t="shared" si="2"/>
        <v>http://www.realtor.com/realestateandhomes-search?mlslid=1062596</v>
      </c>
    </row>
    <row r="49" spans="1:11">
      <c r="A49" t="s">
        <v>38</v>
      </c>
      <c r="B49" t="s">
        <v>9</v>
      </c>
      <c r="C49" t="s">
        <v>10</v>
      </c>
      <c r="D49">
        <v>84601</v>
      </c>
      <c r="E49">
        <v>1067025</v>
      </c>
      <c r="F49" s="1">
        <v>129900</v>
      </c>
      <c r="G49" s="1">
        <v>124200</v>
      </c>
      <c r="H49" s="2">
        <v>1205</v>
      </c>
      <c r="I49" s="1">
        <f t="shared" si="3"/>
        <v>-5700</v>
      </c>
      <c r="J49" s="3">
        <f t="shared" si="4"/>
        <v>107.80082987551867</v>
      </c>
      <c r="K49" t="str">
        <f t="shared" si="2"/>
        <v>http://www.realtor.com/realestateandhomes-search?mlslid=1067025</v>
      </c>
    </row>
    <row r="50" spans="1:11">
      <c r="A50" t="s">
        <v>35</v>
      </c>
      <c r="B50" t="s">
        <v>9</v>
      </c>
      <c r="C50" t="s">
        <v>10</v>
      </c>
      <c r="D50">
        <v>84604</v>
      </c>
      <c r="E50">
        <v>1002629</v>
      </c>
      <c r="F50" s="1">
        <v>129900</v>
      </c>
      <c r="G50" s="1">
        <v>119500</v>
      </c>
      <c r="H50" s="2">
        <v>1120</v>
      </c>
      <c r="I50" s="1">
        <f t="shared" si="3"/>
        <v>-10400</v>
      </c>
      <c r="J50" s="3">
        <f t="shared" si="4"/>
        <v>115.98214285714286</v>
      </c>
      <c r="K50" t="str">
        <f t="shared" si="2"/>
        <v>http://www.realtor.com/realestateandhomes-search?mlslid=1002629</v>
      </c>
    </row>
    <row r="51" spans="1:11">
      <c r="A51" t="s">
        <v>46</v>
      </c>
      <c r="B51" t="s">
        <v>9</v>
      </c>
      <c r="C51" t="s">
        <v>10</v>
      </c>
      <c r="D51">
        <v>84601</v>
      </c>
      <c r="E51">
        <v>1051363</v>
      </c>
      <c r="F51" s="1">
        <v>119900</v>
      </c>
      <c r="G51" s="1">
        <v>108900</v>
      </c>
      <c r="H51" s="2">
        <v>1464</v>
      </c>
      <c r="I51" s="1">
        <f t="shared" si="3"/>
        <v>-11000</v>
      </c>
      <c r="J51" s="3">
        <f t="shared" si="4"/>
        <v>81.898907103825138</v>
      </c>
      <c r="K51" t="str">
        <f t="shared" si="2"/>
        <v>http://www.realtor.com/realestateandhomes-search?mlslid=1051363</v>
      </c>
    </row>
    <row r="52" spans="1:11">
      <c r="A52" t="s">
        <v>52</v>
      </c>
      <c r="B52" t="s">
        <v>9</v>
      </c>
      <c r="C52" t="s">
        <v>10</v>
      </c>
      <c r="D52">
        <v>84604</v>
      </c>
      <c r="E52">
        <v>1015184</v>
      </c>
      <c r="F52" s="1">
        <v>110000</v>
      </c>
      <c r="G52" s="1">
        <v>97400</v>
      </c>
      <c r="H52" s="2">
        <v>725</v>
      </c>
      <c r="I52" s="1">
        <f t="shared" si="3"/>
        <v>-12600</v>
      </c>
      <c r="J52" s="3">
        <f t="shared" si="4"/>
        <v>151.72413793103448</v>
      </c>
      <c r="K52" t="str">
        <f t="shared" si="2"/>
        <v>http://www.realtor.com/realestateandhomes-search?mlslid=1015184</v>
      </c>
    </row>
    <row r="53" spans="1:11">
      <c r="A53" t="s">
        <v>12</v>
      </c>
      <c r="B53" t="s">
        <v>9</v>
      </c>
      <c r="C53" t="s">
        <v>10</v>
      </c>
      <c r="D53">
        <v>84601</v>
      </c>
      <c r="E53">
        <v>1048426</v>
      </c>
      <c r="F53" s="1">
        <v>149900</v>
      </c>
      <c r="G53" s="1">
        <v>135000</v>
      </c>
      <c r="H53" s="2">
        <v>1922</v>
      </c>
      <c r="I53" s="1">
        <f t="shared" si="3"/>
        <v>-14900</v>
      </c>
      <c r="J53" s="3">
        <f t="shared" si="4"/>
        <v>77.991675338189381</v>
      </c>
      <c r="K53" t="str">
        <f t="shared" si="2"/>
        <v>http://www.realtor.com/realestateandhomes-search?mlslid=1048426</v>
      </c>
    </row>
    <row r="54" spans="1:11">
      <c r="A54" t="s">
        <v>31</v>
      </c>
      <c r="B54" t="s">
        <v>9</v>
      </c>
      <c r="C54" t="s">
        <v>10</v>
      </c>
      <c r="D54">
        <v>84601</v>
      </c>
      <c r="E54">
        <v>1058842</v>
      </c>
      <c r="F54" s="1">
        <v>134900</v>
      </c>
      <c r="G54" s="1">
        <v>116700</v>
      </c>
      <c r="H54" s="2">
        <v>925</v>
      </c>
      <c r="I54" s="1">
        <f t="shared" si="3"/>
        <v>-18200</v>
      </c>
      <c r="J54" s="3">
        <f t="shared" si="4"/>
        <v>145.83783783783784</v>
      </c>
      <c r="K54" t="str">
        <f t="shared" si="2"/>
        <v>http://www.realtor.com/realestateandhomes-search?mlslid=1058842</v>
      </c>
    </row>
    <row r="55" spans="1:11">
      <c r="A55" t="s">
        <v>23</v>
      </c>
      <c r="B55" t="s">
        <v>9</v>
      </c>
      <c r="C55" t="s">
        <v>10</v>
      </c>
      <c r="D55">
        <v>84606</v>
      </c>
      <c r="E55">
        <v>1031704</v>
      </c>
      <c r="F55" s="1">
        <v>144900</v>
      </c>
      <c r="G55" s="1">
        <v>126100</v>
      </c>
      <c r="H55" s="2">
        <v>1800</v>
      </c>
      <c r="I55" s="1">
        <f t="shared" si="3"/>
        <v>-18800</v>
      </c>
      <c r="J55" s="3">
        <f t="shared" si="4"/>
        <v>80.5</v>
      </c>
      <c r="K55" t="str">
        <f t="shared" si="2"/>
        <v>http://www.realtor.com/realestateandhomes-search?mlslid=1031704</v>
      </c>
    </row>
    <row r="56" spans="1:11">
      <c r="A56" t="s">
        <v>33</v>
      </c>
      <c r="B56" t="s">
        <v>9</v>
      </c>
      <c r="C56" t="s">
        <v>10</v>
      </c>
      <c r="D56">
        <v>84601</v>
      </c>
      <c r="E56">
        <v>1041390</v>
      </c>
      <c r="F56" s="1">
        <v>130000</v>
      </c>
      <c r="G56" s="1">
        <v>110700</v>
      </c>
      <c r="H56" s="2">
        <v>1600</v>
      </c>
      <c r="I56" s="1">
        <f t="shared" si="3"/>
        <v>-19300</v>
      </c>
      <c r="J56" s="3">
        <f t="shared" si="4"/>
        <v>81.25</v>
      </c>
      <c r="K56" t="str">
        <f t="shared" si="2"/>
        <v>http://www.realtor.com/realestateandhomes-search?mlslid=1041390</v>
      </c>
    </row>
    <row r="57" spans="1:11">
      <c r="A57" t="s">
        <v>22</v>
      </c>
      <c r="B57" t="s">
        <v>9</v>
      </c>
      <c r="C57" t="s">
        <v>10</v>
      </c>
      <c r="D57">
        <v>84606</v>
      </c>
      <c r="E57">
        <v>1058376</v>
      </c>
      <c r="F57" s="1">
        <v>144900</v>
      </c>
      <c r="G57" s="1">
        <v>124400</v>
      </c>
      <c r="H57" s="2">
        <v>1800</v>
      </c>
      <c r="I57" s="1">
        <f t="shared" si="3"/>
        <v>-20500</v>
      </c>
      <c r="J57" s="3">
        <f t="shared" si="4"/>
        <v>80.5</v>
      </c>
      <c r="K57" t="str">
        <f t="shared" si="2"/>
        <v>http://www.realtor.com/realestateandhomes-search?mlslid=1058376</v>
      </c>
    </row>
    <row r="58" spans="1:11">
      <c r="A58" t="s">
        <v>24</v>
      </c>
      <c r="B58" t="s">
        <v>9</v>
      </c>
      <c r="C58" t="s">
        <v>10</v>
      </c>
      <c r="D58">
        <v>84606</v>
      </c>
      <c r="E58">
        <v>1067645</v>
      </c>
      <c r="F58" s="1">
        <v>144900</v>
      </c>
      <c r="G58" s="1">
        <v>121400</v>
      </c>
      <c r="H58" s="2">
        <v>1437</v>
      </c>
      <c r="I58" s="1">
        <f t="shared" si="3"/>
        <v>-23500</v>
      </c>
      <c r="J58" s="3">
        <f t="shared" si="4"/>
        <v>100.83507306889352</v>
      </c>
      <c r="K58" t="str">
        <f t="shared" si="2"/>
        <v>http://www.realtor.com/realestateandhomes-search?mlslid=1067645</v>
      </c>
    </row>
    <row r="59" spans="1:11">
      <c r="A59" t="s">
        <v>11</v>
      </c>
      <c r="B59" t="s">
        <v>9</v>
      </c>
      <c r="C59" t="s">
        <v>10</v>
      </c>
      <c r="D59">
        <v>84601</v>
      </c>
      <c r="E59">
        <v>1060523</v>
      </c>
      <c r="F59" s="1">
        <v>149900</v>
      </c>
      <c r="G59" s="1">
        <v>126000</v>
      </c>
      <c r="H59" s="2">
        <v>1476</v>
      </c>
      <c r="I59" s="1">
        <f t="shared" si="3"/>
        <v>-23900</v>
      </c>
      <c r="J59" s="3">
        <f t="shared" si="4"/>
        <v>101.55826558265582</v>
      </c>
      <c r="K59" t="str">
        <f t="shared" si="2"/>
        <v>http://www.realtor.com/realestateandhomes-search?mlslid=1060523</v>
      </c>
    </row>
    <row r="60" spans="1:11">
      <c r="A60" t="s">
        <v>19</v>
      </c>
      <c r="B60" t="s">
        <v>9</v>
      </c>
      <c r="C60" t="s">
        <v>10</v>
      </c>
      <c r="D60">
        <v>84606</v>
      </c>
      <c r="E60">
        <v>1055569</v>
      </c>
      <c r="F60" s="1">
        <v>148000</v>
      </c>
      <c r="G60" s="1">
        <v>119400</v>
      </c>
      <c r="H60" s="2">
        <v>2464</v>
      </c>
      <c r="I60" s="1">
        <f t="shared" si="3"/>
        <v>-28600</v>
      </c>
      <c r="J60" s="3">
        <f t="shared" si="4"/>
        <v>60.064935064935064</v>
      </c>
      <c r="K60" t="str">
        <f t="shared" si="2"/>
        <v>http://www.realtor.com/realestateandhomes-search?mlslid=1055569</v>
      </c>
    </row>
    <row r="61" spans="1:11">
      <c r="A61" t="s">
        <v>21</v>
      </c>
      <c r="B61" t="s">
        <v>9</v>
      </c>
      <c r="C61" t="s">
        <v>10</v>
      </c>
      <c r="D61">
        <v>84601</v>
      </c>
      <c r="E61">
        <v>1060183</v>
      </c>
      <c r="F61" s="1">
        <v>144900</v>
      </c>
      <c r="G61" s="1">
        <v>115000</v>
      </c>
      <c r="H61" s="2">
        <v>2200</v>
      </c>
      <c r="I61" s="1">
        <f t="shared" si="3"/>
        <v>-29900</v>
      </c>
      <c r="J61" s="3">
        <f t="shared" si="4"/>
        <v>65.86363636363636</v>
      </c>
      <c r="K61" t="str">
        <f t="shared" si="2"/>
        <v>http://www.realtor.com/realestateandhomes-search?mlslid=1060183</v>
      </c>
    </row>
    <row r="62" spans="1:11">
      <c r="A62" t="s">
        <v>39</v>
      </c>
      <c r="B62" t="s">
        <v>9</v>
      </c>
      <c r="C62" t="s">
        <v>10</v>
      </c>
      <c r="D62">
        <v>84601</v>
      </c>
      <c r="E62">
        <v>1058803</v>
      </c>
      <c r="F62" s="1">
        <v>128000</v>
      </c>
      <c r="G62" s="1">
        <v>94400</v>
      </c>
      <c r="H62" s="2">
        <v>1125</v>
      </c>
      <c r="I62" s="1">
        <f t="shared" si="3"/>
        <v>-33600</v>
      </c>
      <c r="J62" s="3">
        <f t="shared" si="4"/>
        <v>113.77777777777777</v>
      </c>
      <c r="K62" t="str">
        <f t="shared" si="2"/>
        <v>http://www.realtor.com/realestateandhomes-search?mlslid=1058803</v>
      </c>
    </row>
    <row r="63" spans="1:11">
      <c r="A63" t="s">
        <v>17</v>
      </c>
      <c r="B63" t="s">
        <v>9</v>
      </c>
      <c r="C63" t="s">
        <v>10</v>
      </c>
      <c r="D63">
        <v>84606</v>
      </c>
      <c r="E63">
        <v>1044611</v>
      </c>
      <c r="F63" s="1">
        <v>148900</v>
      </c>
      <c r="G63" s="1">
        <v>114900</v>
      </c>
      <c r="H63" s="2">
        <v>1612</v>
      </c>
      <c r="I63" s="1">
        <f t="shared" si="3"/>
        <v>-34000</v>
      </c>
      <c r="J63" s="3">
        <f t="shared" si="4"/>
        <v>92.369727047146398</v>
      </c>
      <c r="K63" t="str">
        <f t="shared" si="2"/>
        <v>http://www.realtor.com/realestateandhomes-search?mlslid=1044611</v>
      </c>
    </row>
    <row r="64" spans="1:11">
      <c r="A64" t="s">
        <v>13</v>
      </c>
      <c r="B64" t="s">
        <v>9</v>
      </c>
      <c r="C64" t="s">
        <v>10</v>
      </c>
      <c r="D64">
        <v>84601</v>
      </c>
      <c r="E64">
        <v>1017447</v>
      </c>
      <c r="F64" s="1">
        <v>149900</v>
      </c>
      <c r="G64" s="1">
        <v>111700</v>
      </c>
      <c r="H64" s="2">
        <v>1620</v>
      </c>
      <c r="I64" s="1">
        <f t="shared" si="3"/>
        <v>-38200</v>
      </c>
      <c r="J64" s="3">
        <f t="shared" si="4"/>
        <v>92.53086419753086</v>
      </c>
      <c r="K64" t="str">
        <f t="shared" si="2"/>
        <v>http://www.realtor.com/realestateandhomes-search?mlslid=1017447</v>
      </c>
    </row>
    <row r="65" spans="1:11">
      <c r="A65" t="s">
        <v>29</v>
      </c>
      <c r="B65" t="s">
        <v>9</v>
      </c>
      <c r="C65" t="s">
        <v>10</v>
      </c>
      <c r="D65">
        <v>84601</v>
      </c>
      <c r="E65">
        <v>1057620</v>
      </c>
      <c r="F65" s="1">
        <v>136900</v>
      </c>
      <c r="G65" s="1">
        <v>97700</v>
      </c>
      <c r="H65" s="2">
        <v>1288</v>
      </c>
      <c r="I65" s="1">
        <f t="shared" si="3"/>
        <v>-39200</v>
      </c>
      <c r="J65" s="3">
        <f t="shared" si="4"/>
        <v>106.2888198757764</v>
      </c>
      <c r="K65" t="str">
        <f t="shared" si="2"/>
        <v>http://www.realtor.com/realestateandhomes-search?mlslid=1057620</v>
      </c>
    </row>
    <row r="66" spans="1:11">
      <c r="A66" t="s">
        <v>53</v>
      </c>
      <c r="B66" t="s">
        <v>9</v>
      </c>
      <c r="C66" t="s">
        <v>10</v>
      </c>
      <c r="D66">
        <v>84601</v>
      </c>
      <c r="E66">
        <v>1061091</v>
      </c>
      <c r="F66" s="1">
        <v>109900</v>
      </c>
      <c r="G66" s="1">
        <v>1600</v>
      </c>
      <c r="H66" s="2">
        <v>1800</v>
      </c>
      <c r="I66" s="1">
        <f t="shared" si="3"/>
        <v>-108300</v>
      </c>
      <c r="J66" s="3">
        <f t="shared" si="4"/>
        <v>61.055555555555557</v>
      </c>
      <c r="K66" t="str">
        <f t="shared" si="2"/>
        <v>http://www.realtor.com/realestateandhomes-search?mlslid=1061091</v>
      </c>
    </row>
  </sheetData>
  <sortState ref="A2:J69">
    <sortCondition descending="1" ref="I2:I69"/>
    <sortCondition ref="J2:J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2011-12-17T15:43:05Z</dcterms:created>
  <dcterms:modified xsi:type="dcterms:W3CDTF">2011-12-17T16:36:13Z</dcterms:modified>
</cp:coreProperties>
</file>