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sktop" sheetId="1" state="visible" r:id="rId2"/>
    <sheet name="Dekstop Workstation" sheetId="2" state="visible" r:id="rId3"/>
    <sheet name="Serial No" sheetId="3" state="visible" r:id="rId4"/>
    <sheet name="Laptop" sheetId="4" state="visible" r:id="rId5"/>
    <sheet name="Laptop Workstation" sheetId="5" state="visible" r:id="rId6"/>
  </sheets>
  <definedNames>
    <definedName function="false" hidden="false" localSheetId="0" name="_xlnm.Print_Area" vbProcedure="false">Desktop!$B$2:$O$42</definedName>
    <definedName function="false" hidden="false" localSheetId="3" name="_xlnm.Print_Area" vbProcedure="false">Laptop!$B$2:$O$41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<sst xmlns="http://schemas.openxmlformats.org/spreadsheetml/2006/main" count="1393" uniqueCount="392">
  <si>
    <t xml:space="preserve">User Sign Off Certificate</t>
  </si>
  <si>
    <t xml:space="preserve">Demographics</t>
  </si>
  <si>
    <t xml:space="preserve">Physical Check</t>
  </si>
  <si>
    <t xml:space="preserve">Yes</t>
  </si>
  <si>
    <t xml:space="preserve">No</t>
  </si>
  <si>
    <t xml:space="preserve">N/A</t>
  </si>
  <si>
    <t xml:space="preserve">PO No</t>
  </si>
  <si>
    <t xml:space="preserve">:</t>
  </si>
  <si>
    <t xml:space="preserve">PC is in good condition with no damages and scratches</t>
  </si>
  <si>
    <t xml:space="preserve">Contract No</t>
  </si>
  <si>
    <t xml:space="preserve">2615/2018</t>
  </si>
  <si>
    <t xml:space="preserve">Physical PC lock provided (laptop only)</t>
  </si>
  <si>
    <t xml:space="preserve">Staff No</t>
  </si>
  <si>
    <t xml:space="preserve">Power adapter provided (laptop only)</t>
  </si>
  <si>
    <t xml:space="preserve">Staff Name</t>
  </si>
  <si>
    <t xml:space="preserve">Battery included</t>
  </si>
  <si>
    <t xml:space="preserve">Wireless mouse provided</t>
  </si>
  <si>
    <t xml:space="preserve">Mobile No</t>
  </si>
  <si>
    <t xml:space="preserve">Wireless keyboard provided</t>
  </si>
  <si>
    <t xml:space="preserve">Delivery Date</t>
  </si>
  <si>
    <t xml:space="preserve">Bag provided (laptop only)</t>
  </si>
  <si>
    <t xml:space="preserve">PC Label Check</t>
  </si>
  <si>
    <t xml:space="preserve">VGA - HDMI adapter provided</t>
  </si>
  <si>
    <t xml:space="preserve">Details</t>
  </si>
  <si>
    <t xml:space="preserve">PC Service Check</t>
  </si>
  <si>
    <t xml:space="preserve">Gray Label</t>
  </si>
  <si>
    <t xml:space="preserve">Connection to TNB Domain is working</t>
  </si>
  <si>
    <t xml:space="preserve">Asset ID</t>
  </si>
  <si>
    <t xml:space="preserve">Comments:</t>
  </si>
  <si>
    <t xml:space="preserve">PC Serial No</t>
  </si>
  <si>
    <t xml:space="preserve">Keyboard/Mouse Serial No</t>
  </si>
  <si>
    <t xml:space="preserve">Monitor 1 / 2 Serial No</t>
  </si>
  <si>
    <t xml:space="preserve">Declaration</t>
  </si>
  <si>
    <t xml:space="preserve">My PC is in good working condition. I take full responsibility and ownership of the physical and data security of this asset and will not abuse it for personal interest</t>
  </si>
  <si>
    <t xml:space="preserve">User Sign Off</t>
  </si>
  <si>
    <t xml:space="preserve">DGIS Sign Off</t>
  </si>
  <si>
    <t xml:space="preserve">Serial No</t>
  </si>
  <si>
    <t xml:space="preserve">Laptop/Desktop</t>
  </si>
  <si>
    <t xml:space="preserve">Return leasing (Y/N)</t>
  </si>
  <si>
    <t xml:space="preserve">Column1</t>
  </si>
  <si>
    <t xml:space="preserve">Received</t>
  </si>
  <si>
    <t xml:space="preserve">Muhammad Hafiz Bin Rosdi @ Mohd Rosdi</t>
  </si>
  <si>
    <t xml:space="preserve">PC0N68GM</t>
  </si>
  <si>
    <t xml:space="preserve">TNB-17881</t>
  </si>
  <si>
    <t xml:space="preserve">Desktop</t>
  </si>
  <si>
    <t xml:space="preserve">Y</t>
  </si>
  <si>
    <t xml:space="preserve">Mohamad Afifuddin b. Azemi</t>
  </si>
  <si>
    <t xml:space="preserve">PC0N68GW</t>
  </si>
  <si>
    <t xml:space="preserve">TNB-17421</t>
  </si>
  <si>
    <t xml:space="preserve">Shafril Hazizi Bin Husaini</t>
  </si>
  <si>
    <t xml:space="preserve">PC0FXWG1</t>
  </si>
  <si>
    <t xml:space="preserve">TNB-06916</t>
  </si>
  <si>
    <t xml:space="preserve">Muhammad Aizuddin Bin Hasan</t>
  </si>
  <si>
    <t xml:space="preserve">Ahmad Yazid Bin Adam</t>
  </si>
  <si>
    <t xml:space="preserve">PC0N66QG</t>
  </si>
  <si>
    <t xml:space="preserve">TNB-17913</t>
  </si>
  <si>
    <t xml:space="preserve">Ahmad Harris Bin Ahmad Zahidi</t>
  </si>
  <si>
    <t xml:space="preserve">PC0N66NS</t>
  </si>
  <si>
    <t xml:space="preserve">TNB-17937</t>
  </si>
  <si>
    <t xml:space="preserve">Muhamad Izwan B. Muhamad Sarih</t>
  </si>
  <si>
    <t xml:space="preserve">PC0N68FX</t>
  </si>
  <si>
    <t xml:space="preserve">TNB-17422</t>
  </si>
  <si>
    <t xml:space="preserve">Muhammad Salihin Bin Hairom</t>
  </si>
  <si>
    <t xml:space="preserve">PC0N66WG</t>
  </si>
  <si>
    <t xml:space="preserve">TNB-17916</t>
  </si>
  <si>
    <t xml:space="preserve">Mohd Fikri bin Zulkifli</t>
  </si>
  <si>
    <t xml:space="preserve">PC0VT55V</t>
  </si>
  <si>
    <t xml:space="preserve">TNB-20342</t>
  </si>
  <si>
    <t xml:space="preserve">Laptop</t>
  </si>
  <si>
    <t xml:space="preserve">Leasing under training pool laptop</t>
  </si>
  <si>
    <t xml:space="preserve">Muhammad Sazril Haznan b. Sekari</t>
  </si>
  <si>
    <t xml:space="preserve">PC0SF7Q8</t>
  </si>
  <si>
    <t xml:space="preserve">TNB-19250</t>
  </si>
  <si>
    <t xml:space="preserve">Mohamad Khairul Adam b. Ghazali</t>
  </si>
  <si>
    <t xml:space="preserve">PC0SF7WR</t>
  </si>
  <si>
    <t xml:space="preserve">TNB-19239</t>
  </si>
  <si>
    <t xml:space="preserve">Mohammad Shahirin Bin Zulkepli</t>
  </si>
  <si>
    <t xml:space="preserve">PC0N66QY</t>
  </si>
  <si>
    <t xml:space="preserve">TNB-17919</t>
  </si>
  <si>
    <t xml:space="preserve">Zairi Bin Ahmad</t>
  </si>
  <si>
    <t xml:space="preserve">PC0N6890</t>
  </si>
  <si>
    <t xml:space="preserve">TNB-17948</t>
  </si>
  <si>
    <t xml:space="preserve">Noor Ismafazura binti Mohd Rizam</t>
  </si>
  <si>
    <t xml:space="preserve">PC0N66MQ</t>
  </si>
  <si>
    <t xml:space="preserve">TNB-17929</t>
  </si>
  <si>
    <t xml:space="preserve">Siti Rohana Samiron</t>
  </si>
  <si>
    <t xml:space="preserve">PC0N6891</t>
  </si>
  <si>
    <t xml:space="preserve">TNB-17419</t>
  </si>
  <si>
    <t xml:space="preserve">Zulfadhli Bin Wahi</t>
  </si>
  <si>
    <t xml:space="preserve">PC0N66QW</t>
  </si>
  <si>
    <t xml:space="preserve">TNB-17914</t>
  </si>
  <si>
    <t xml:space="preserve">Muhammad Fitrie b. Ibrahim</t>
  </si>
  <si>
    <t xml:space="preserve">PC0N68FZ</t>
  </si>
  <si>
    <t xml:space="preserve">TNB-17426</t>
  </si>
  <si>
    <t xml:space="preserve">Muhammad Faris Amar b. Mohd Badrul Hisam </t>
  </si>
  <si>
    <t xml:space="preserve">PC0N66QQ</t>
  </si>
  <si>
    <t xml:space="preserve">TNB-17918</t>
  </si>
  <si>
    <t xml:space="preserve">Nor Akma bt. Mahussin</t>
  </si>
  <si>
    <t xml:space="preserve">PC0FNDDW</t>
  </si>
  <si>
    <t xml:space="preserve">TNB-06897</t>
  </si>
  <si>
    <t xml:space="preserve">Noor Azam bin Ab Rahim</t>
  </si>
  <si>
    <t xml:space="preserve">PC0N66MD</t>
  </si>
  <si>
    <t xml:space="preserve">TNB-17940</t>
  </si>
  <si>
    <t xml:space="preserve">Muhamad Amirul Anuar b. Mazelan</t>
  </si>
  <si>
    <t xml:space="preserve">PC0SF7QD</t>
  </si>
  <si>
    <t xml:space="preserve">TNB-19249</t>
  </si>
  <si>
    <t xml:space="preserve">Mohd Nazir Md Atan</t>
  </si>
  <si>
    <t xml:space="preserve">PC0N66MC</t>
  </si>
  <si>
    <t xml:space="preserve">TNB-17936</t>
  </si>
  <si>
    <t xml:space="preserve">Mohd Amirullah bin Talib</t>
  </si>
  <si>
    <t xml:space="preserve">PC0N66LW</t>
  </si>
  <si>
    <t xml:space="preserve">TNB-17917</t>
  </si>
  <si>
    <t xml:space="preserve">Muhamad Farhan b. Nor Azlan</t>
  </si>
  <si>
    <t xml:space="preserve">PC0N66MB</t>
  </si>
  <si>
    <t xml:space="preserve">TNB-17930</t>
  </si>
  <si>
    <t xml:space="preserve">Sharizal bin Md Nor</t>
  </si>
  <si>
    <t xml:space="preserve">PC0N4P36</t>
  </si>
  <si>
    <t xml:space="preserve">TNB-15464</t>
  </si>
  <si>
    <t xml:space="preserve">Mohd Yusri Bin Mohd Yusof</t>
  </si>
  <si>
    <t xml:space="preserve">PC0SF7PY</t>
  </si>
  <si>
    <t xml:space="preserve">TNB-19247</t>
  </si>
  <si>
    <t xml:space="preserve">Muhamad Azhar Dhuha Bin Azenin</t>
  </si>
  <si>
    <t xml:space="preserve">PC0SF7Q2</t>
  </si>
  <si>
    <t xml:space="preserve">TNB-19244</t>
  </si>
  <si>
    <t xml:space="preserve">Nurul Syafeeza bt. Nasir</t>
  </si>
  <si>
    <t xml:space="preserve">PC0VSV4Q</t>
  </si>
  <si>
    <t xml:space="preserve">TNB-20217</t>
  </si>
  <si>
    <t xml:space="preserve">Mohd Saiful Anuar bin Mohd Rapheal, Ir. </t>
  </si>
  <si>
    <t xml:space="preserve">PC0QCFJS</t>
  </si>
  <si>
    <t xml:space="preserve">TNB-18437</t>
  </si>
  <si>
    <t xml:space="preserve">Conc</t>
  </si>
  <si>
    <t xml:space="preserve">Description</t>
  </si>
  <si>
    <t xml:space="preserve">Asset Name</t>
  </si>
  <si>
    <t xml:space="preserve">Asset Type</t>
  </si>
  <si>
    <t xml:space="preserve">Asset Value</t>
  </si>
  <si>
    <t xml:space="preserve">Asset Condition</t>
  </si>
  <si>
    <t xml:space="preserve">Location</t>
  </si>
  <si>
    <t xml:space="preserve">Serial Number</t>
  </si>
  <si>
    <t xml:space="preserve">Acquisition Date</t>
  </si>
  <si>
    <t xml:space="preserve">Warranty Expiry Date</t>
  </si>
  <si>
    <t xml:space="preserve">Latitude</t>
  </si>
  <si>
    <t xml:space="preserve">Longitude</t>
  </si>
  <si>
    <t xml:space="preserve">Image URL</t>
  </si>
  <si>
    <t xml:space="preserve">Keyboard</t>
  </si>
  <si>
    <t xml:space="preserve">1S4X30M39507KP001FP5</t>
  </si>
  <si>
    <t xml:space="preserve">Good</t>
  </si>
  <si>
    <t xml:space="preserve">DGIS</t>
  </si>
  <si>
    <t xml:space="preserve">Lock</t>
  </si>
  <si>
    <t xml:space="preserve">SK0110095</t>
  </si>
  <si>
    <t xml:space="preserve">SPF1HH6DV</t>
  </si>
  <si>
    <t xml:space="preserve">SPC0Z47M2</t>
  </si>
  <si>
    <t xml:space="preserve">Monitor 2</t>
  </si>
  <si>
    <t xml:space="preserve">SV302D3TC</t>
  </si>
  <si>
    <t xml:space="preserve">Monitor</t>
  </si>
  <si>
    <t xml:space="preserve">Monitor 1</t>
  </si>
  <si>
    <t xml:space="preserve">SV302D3TN</t>
  </si>
  <si>
    <t xml:space="preserve">SK0110388</t>
  </si>
  <si>
    <t xml:space="preserve">1S4X30M39507KP001FMM</t>
  </si>
  <si>
    <t xml:space="preserve">SK0110387</t>
  </si>
  <si>
    <t xml:space="preserve">SK0110384</t>
  </si>
  <si>
    <t xml:space="preserve">Dgis</t>
  </si>
  <si>
    <t xml:space="preserve">1S4X30M39507KP001FML</t>
  </si>
  <si>
    <t xml:space="preserve">1S4X30M39507KP001FMB</t>
  </si>
  <si>
    <t xml:space="preserve">SK0108131</t>
  </si>
  <si>
    <t xml:space="preserve">1S4X30M39507KP001FNA</t>
  </si>
  <si>
    <t xml:space="preserve">SK0110385</t>
  </si>
  <si>
    <t xml:space="preserve">SK0110381</t>
  </si>
  <si>
    <t xml:space="preserve">SK0108130</t>
  </si>
  <si>
    <t xml:space="preserve">1S4X30M39507KP001FMF</t>
  </si>
  <si>
    <t xml:space="preserve">1S4X30M39507KP001FNB</t>
  </si>
  <si>
    <t xml:space="preserve">1S4X30M39507KP001FMJ</t>
  </si>
  <si>
    <t xml:space="preserve">SK0110386</t>
  </si>
  <si>
    <t xml:space="preserve">1S4X30M39507KP001FN8</t>
  </si>
  <si>
    <t xml:space="preserve">1S4X30M39507KP001FMD</t>
  </si>
  <si>
    <t xml:space="preserve">SK0108132</t>
  </si>
  <si>
    <t xml:space="preserve">SK0110380</t>
  </si>
  <si>
    <t xml:space="preserve">1S4X30M39507KP001FMK</t>
  </si>
  <si>
    <t xml:space="preserve">1S4X30M39507KP001FNC</t>
  </si>
  <si>
    <t xml:space="preserve">SK0108133</t>
  </si>
  <si>
    <t xml:space="preserve">SK0108134</t>
  </si>
  <si>
    <t xml:space="preserve">SK0110383</t>
  </si>
  <si>
    <t xml:space="preserve">1S4X30M39507KP001FND</t>
  </si>
  <si>
    <t xml:space="preserve">1S4X30M39507KP001FMH</t>
  </si>
  <si>
    <t xml:space="preserve">SK0108135</t>
  </si>
  <si>
    <t xml:space="preserve">1S4X30M39507KP001FNE</t>
  </si>
  <si>
    <t xml:space="preserve">SK0110389</t>
  </si>
  <si>
    <t xml:space="preserve">SK0108136</t>
  </si>
  <si>
    <t xml:space="preserve">1S4X30M39507KP001FMC</t>
  </si>
  <si>
    <t xml:space="preserve">1S4X30M39507KP001FNF</t>
  </si>
  <si>
    <t xml:space="preserve">SK0110382</t>
  </si>
  <si>
    <t xml:space="preserve">1S4X30M39507KP001FMG</t>
  </si>
  <si>
    <t xml:space="preserve">SK0108137</t>
  </si>
  <si>
    <t xml:space="preserve">8SSD50M39508KP001FNG</t>
  </si>
  <si>
    <t xml:space="preserve">1S4X30M39507KP001FNG</t>
  </si>
  <si>
    <t xml:space="preserve">SK0108138</t>
  </si>
  <si>
    <t xml:space="preserve">1S4X30M39507KP001FNJ</t>
  </si>
  <si>
    <t xml:space="preserve">SK0108139</t>
  </si>
  <si>
    <t xml:space="preserve">1S4X30M39507KP001FN9</t>
  </si>
  <si>
    <t xml:space="preserve">SPF1HHKV7</t>
  </si>
  <si>
    <t xml:space="preserve">SPF1HFFVT</t>
  </si>
  <si>
    <t xml:space="preserve">SPF1HHRDK</t>
  </si>
  <si>
    <t xml:space="preserve">SPF1HHKNP</t>
  </si>
  <si>
    <t xml:space="preserve">SPF1HJ3LZ</t>
  </si>
  <si>
    <t xml:space="preserve">SPF1HHMZ1</t>
  </si>
  <si>
    <t xml:space="preserve">SPF1HH1CC</t>
  </si>
  <si>
    <t xml:space="preserve">SPF1HJ1BW</t>
  </si>
  <si>
    <t xml:space="preserve">SPF1HG8MZ</t>
  </si>
  <si>
    <t xml:space="preserve">SPF1HJ11Q</t>
  </si>
  <si>
    <t xml:space="preserve">SPF1HHGKQ</t>
  </si>
  <si>
    <t xml:space="preserve">SPF1HFK57</t>
  </si>
  <si>
    <t xml:space="preserve">SPF1HFZ04</t>
  </si>
  <si>
    <t xml:space="preserve">SPF1HFFWK</t>
  </si>
  <si>
    <t xml:space="preserve">SPF1HHX97</t>
  </si>
  <si>
    <t xml:space="preserve">SPF1HG32M</t>
  </si>
  <si>
    <t xml:space="preserve">SPF1HFHU4</t>
  </si>
  <si>
    <t xml:space="preserve">SPF1HHRJP</t>
  </si>
  <si>
    <t xml:space="preserve">SPF1HFK60</t>
  </si>
  <si>
    <t xml:space="preserve">laptop</t>
  </si>
  <si>
    <t xml:space="preserve">SPF1HHRBQ</t>
  </si>
  <si>
    <t xml:space="preserve">SV302VN89</t>
  </si>
  <si>
    <t xml:space="preserve">SV302VN9H</t>
  </si>
  <si>
    <t xml:space="preserve">DGSI</t>
  </si>
  <si>
    <t xml:space="preserve">SPC0Z47M4</t>
  </si>
  <si>
    <t xml:space="preserve">V302D3TW</t>
  </si>
  <si>
    <t xml:space="preserve">SV302D3TW</t>
  </si>
  <si>
    <t xml:space="preserve">desktop</t>
  </si>
  <si>
    <t xml:space="preserve">SPC0Z47M7</t>
  </si>
  <si>
    <t xml:space="preserve">SV302D3TT</t>
  </si>
  <si>
    <t xml:space="preserve">SV302D3TV</t>
  </si>
  <si>
    <t xml:space="preserve">SPC0Z47MP</t>
  </si>
  <si>
    <t xml:space="preserve">SV302D3V5</t>
  </si>
  <si>
    <t xml:space="preserve">SV302VN8Z</t>
  </si>
  <si>
    <t xml:space="preserve">SPC0Z47MQ</t>
  </si>
  <si>
    <t xml:space="preserve">SV302D3V0</t>
  </si>
  <si>
    <t xml:space="preserve">SPC0Z47MD</t>
  </si>
  <si>
    <t xml:space="preserve">SV302VN93</t>
  </si>
  <si>
    <t xml:space="preserve">SV302VN8H</t>
  </si>
  <si>
    <t xml:space="preserve">SV302D3TH</t>
  </si>
  <si>
    <t xml:space="preserve">SPC0Z47LZ</t>
  </si>
  <si>
    <t xml:space="preserve">SV302VN8M</t>
  </si>
  <si>
    <t xml:space="preserve">SV302D3TM</t>
  </si>
  <si>
    <t xml:space="preserve">SPC0Z47MA</t>
  </si>
  <si>
    <t xml:space="preserve">SV302VN8L</t>
  </si>
  <si>
    <t xml:space="preserve">SV302VN9P</t>
  </si>
  <si>
    <t xml:space="preserve">SPC0Z47M6</t>
  </si>
  <si>
    <t xml:space="preserve">SV302VNAC</t>
  </si>
  <si>
    <t xml:space="preserve">SV302D3RM</t>
  </si>
  <si>
    <t xml:space="preserve">SV302VNB1</t>
  </si>
  <si>
    <t xml:space="preserve">SPC0Z47MC</t>
  </si>
  <si>
    <t xml:space="preserve">SV302VN8F</t>
  </si>
  <si>
    <t xml:space="preserve">SPC0Z47MM</t>
  </si>
  <si>
    <t xml:space="preserve">SV302VNAD</t>
  </si>
  <si>
    <t xml:space="preserve">SV302VN8R</t>
  </si>
  <si>
    <t xml:space="preserve">SPC0Z47M5</t>
  </si>
  <si>
    <t xml:space="preserve">SV302VN8A</t>
  </si>
  <si>
    <t xml:space="preserve">SV302D3T1</t>
  </si>
  <si>
    <t xml:space="preserve">SPC0Z47MH</t>
  </si>
  <si>
    <t xml:space="preserve">SV302VNAG</t>
  </si>
  <si>
    <t xml:space="preserve">SV302D3V4</t>
  </si>
  <si>
    <t xml:space="preserve">SPC0Z47M1</t>
  </si>
  <si>
    <t xml:space="preserve">SV302VN9L</t>
  </si>
  <si>
    <t xml:space="preserve">SV302VN8X</t>
  </si>
  <si>
    <t xml:space="preserve">SV302D3TF</t>
  </si>
  <si>
    <t xml:space="preserve">SPC0Z47MJ</t>
  </si>
  <si>
    <t xml:space="preserve">SV302D3V1</t>
  </si>
  <si>
    <t xml:space="preserve">SPC0Z47LY</t>
  </si>
  <si>
    <t xml:space="preserve">SV302VN8V</t>
  </si>
  <si>
    <t xml:space="preserve">SV302VNA0</t>
  </si>
  <si>
    <t xml:space="preserve">SPC0Z47M0</t>
  </si>
  <si>
    <t xml:space="preserve">SV302VN90</t>
  </si>
  <si>
    <t xml:space="preserve">SV302D3TL</t>
  </si>
  <si>
    <t xml:space="preserve">SV302VN9Z</t>
  </si>
  <si>
    <t xml:space="preserve">SPC0Z47MG</t>
  </si>
  <si>
    <t xml:space="preserve">SPC0Z47M3</t>
  </si>
  <si>
    <t xml:space="preserve">SV302D3TG</t>
  </si>
  <si>
    <t xml:space="preserve">SV302D3V6</t>
  </si>
  <si>
    <t xml:space="preserve">SV302D3V7</t>
  </si>
  <si>
    <t xml:space="preserve">SV302VN8T</t>
  </si>
  <si>
    <t xml:space="preserve">SPC0Z47MB</t>
  </si>
  <si>
    <t xml:space="preserve">SV302VN9W</t>
  </si>
  <si>
    <t xml:space="preserve">SV302D3TD</t>
  </si>
  <si>
    <t xml:space="preserve">SPC0Z47MR</t>
  </si>
  <si>
    <t xml:space="preserve">SPC0Z47MN</t>
  </si>
  <si>
    <t xml:space="preserve">SV302VN91</t>
  </si>
  <si>
    <t xml:space="preserve">SV302VN9M</t>
  </si>
  <si>
    <t xml:space="preserve">SV302VNAH</t>
  </si>
  <si>
    <t xml:space="preserve">Monitor1</t>
  </si>
  <si>
    <t xml:space="preserve">SV302VN8W</t>
  </si>
  <si>
    <t xml:space="preserve">SPC0Z47ML</t>
  </si>
  <si>
    <t xml:space="preserve">Monitor2</t>
  </si>
  <si>
    <t xml:space="preserve">SV302VN9X</t>
  </si>
  <si>
    <t xml:space="preserve">SV302D3T7</t>
  </si>
  <si>
    <t xml:space="preserve">SPC0Z47MF</t>
  </si>
  <si>
    <t xml:space="preserve">SPC0Z47MK</t>
  </si>
  <si>
    <t xml:space="preserve">SV302VN84</t>
  </si>
  <si>
    <t xml:space="preserve">SV302VN8K</t>
  </si>
  <si>
    <t xml:space="preserve">SV302VN92</t>
  </si>
  <si>
    <t xml:space="preserve">SV302D3TK</t>
  </si>
  <si>
    <t xml:space="preserve">SPC0Z47ME</t>
  </si>
  <si>
    <t xml:space="preserve">SPC0Z47MS</t>
  </si>
  <si>
    <t xml:space="preserve">SV302VN88</t>
  </si>
  <si>
    <t xml:space="preserve">SV302D3V3</t>
  </si>
  <si>
    <t xml:space="preserve">SV302D3V9</t>
  </si>
  <si>
    <t xml:space="preserve">SV302D3TP</t>
  </si>
  <si>
    <t xml:space="preserve">SPC0Z47M9</t>
  </si>
  <si>
    <t xml:space="preserve">SPC0Z47LX</t>
  </si>
  <si>
    <t xml:space="preserve">SV302VNAW</t>
  </si>
  <si>
    <t xml:space="preserve">SV302VN9N</t>
  </si>
  <si>
    <t xml:space="preserve">SK0110098</t>
  </si>
  <si>
    <t xml:space="preserve">1S4X30M39507KP001FP3</t>
  </si>
  <si>
    <t xml:space="preserve">SK0110096</t>
  </si>
  <si>
    <t xml:space="preserve">1S4X30M39507KP001FP6</t>
  </si>
  <si>
    <t xml:space="preserve">1S4X30M39507KP001FP8</t>
  </si>
  <si>
    <t xml:space="preserve">1S4X30M39507KP001FGX</t>
  </si>
  <si>
    <t xml:space="preserve">SK0110097</t>
  </si>
  <si>
    <t xml:space="preserve">SPF1HGNWQ</t>
  </si>
  <si>
    <t xml:space="preserve">SPF1HHCS7</t>
  </si>
  <si>
    <t xml:space="preserve">SPF1HGUF7</t>
  </si>
  <si>
    <t xml:space="preserve">SPF1HGLXM</t>
  </si>
  <si>
    <t xml:space="preserve">SK0110099</t>
  </si>
  <si>
    <t xml:space="preserve">Laptop 1</t>
  </si>
  <si>
    <t xml:space="preserve">PC Serial No : PC0QCFL9</t>
  </si>
  <si>
    <t xml:space="preserve">Training laptop HP</t>
  </si>
  <si>
    <t xml:space="preserve">Laptop Serial No</t>
  </si>
  <si>
    <t xml:space="preserve">Nama</t>
  </si>
  <si>
    <t xml:space="preserve">Muhammad Na'im b. Muhamad Hata</t>
  </si>
  <si>
    <t xml:space="preserve">PC0VSV4S</t>
  </si>
  <si>
    <t xml:space="preserve">TNB-20153</t>
  </si>
  <si>
    <t xml:space="preserve">Ridzwan Arif b. Zakaria</t>
  </si>
  <si>
    <t xml:space="preserve">PC0VT5QG</t>
  </si>
  <si>
    <t xml:space="preserve">TNB-20172</t>
  </si>
  <si>
    <t xml:space="preserve">Wan Mazli bin Wan Majid</t>
  </si>
  <si>
    <t xml:space="preserve">PC0SEWQW</t>
  </si>
  <si>
    <t xml:space="preserve">TNB-19293</t>
  </si>
  <si>
    <t xml:space="preserve">Mohamad Nur Aiman bin Mohamed Sahimi</t>
  </si>
  <si>
    <t xml:space="preserve">PC0SEY6T</t>
  </si>
  <si>
    <t xml:space="preserve">TNB-19384</t>
  </si>
  <si>
    <t xml:space="preserve">Mohammad Sukri b. Idris</t>
  </si>
  <si>
    <t xml:space="preserve">PC0SEY85</t>
  </si>
  <si>
    <t xml:space="preserve">TNB-19294</t>
  </si>
  <si>
    <t xml:space="preserve">Ahmad Khawarizmi Bin Ahmad Ziri</t>
  </si>
  <si>
    <t xml:space="preserve">PC0SEWLK</t>
  </si>
  <si>
    <t xml:space="preserve">TNB-19397</t>
  </si>
  <si>
    <t xml:space="preserve">Muhammad Azzam bin Yunus</t>
  </si>
  <si>
    <t xml:space="preserve">PC0SEWQK</t>
  </si>
  <si>
    <t xml:space="preserve">TNB-19398</t>
  </si>
  <si>
    <t xml:space="preserve">Anas bin Mohd Han</t>
  </si>
  <si>
    <t xml:space="preserve">PC0SEWR2</t>
  </si>
  <si>
    <t xml:space="preserve">TNB-19379</t>
  </si>
  <si>
    <t xml:space="preserve">Mohammad Fahmi Bin Mohammad Rosdi</t>
  </si>
  <si>
    <t xml:space="preserve">PC0N68FR</t>
  </si>
  <si>
    <t xml:space="preserve">TNB-17425</t>
  </si>
  <si>
    <t xml:space="preserve">Muhammad Zakwan b. Ab Mutalib </t>
  </si>
  <si>
    <t xml:space="preserve">PC0FY6HG</t>
  </si>
  <si>
    <t xml:space="preserve">TNB-01710</t>
  </si>
  <si>
    <t xml:space="preserve">Muhamad Aliff Azam Bin Ab Rahim</t>
  </si>
  <si>
    <t xml:space="preserve">PC0VT5Q4</t>
  </si>
  <si>
    <t xml:space="preserve">TNB-20218</t>
  </si>
  <si>
    <t xml:space="preserve">Mohammad Aminnuddin Bin Jamhari</t>
  </si>
  <si>
    <t xml:space="preserve">PC0VT5QA</t>
  </si>
  <si>
    <t xml:space="preserve">TNB-20165</t>
  </si>
  <si>
    <t xml:space="preserve">Mohd Yani Ramli</t>
  </si>
  <si>
    <t xml:space="preserve">PC0QCFLO</t>
  </si>
  <si>
    <t xml:space="preserve">TNB-18490</t>
  </si>
  <si>
    <t xml:space="preserve">Mohamed Shahrir b. Yaziz</t>
  </si>
  <si>
    <t xml:space="preserve">Training HP laptop</t>
  </si>
  <si>
    <t xml:space="preserve">Nik Mohd Fadhil bin Nik Mohd Kamil</t>
  </si>
  <si>
    <t xml:space="preserve">PC0QCFLW</t>
  </si>
  <si>
    <t xml:space="preserve">TNB-18447</t>
  </si>
  <si>
    <t xml:space="preserve">Mohd Junid Bin Hamzah </t>
  </si>
  <si>
    <t xml:space="preserve">HP laptop</t>
  </si>
  <si>
    <t xml:space="preserve">Mohd Hafiz b. Ahmad (GIS) </t>
  </si>
  <si>
    <t xml:space="preserve">PC0N66PM</t>
  </si>
  <si>
    <t xml:space="preserve">TNB-17912</t>
  </si>
  <si>
    <t xml:space="preserve">Mohd Assiq Farhan b. Mohd Sopian</t>
  </si>
  <si>
    <t xml:space="preserve">PC0N689J</t>
  </si>
  <si>
    <t xml:space="preserve">TNB-17416</t>
  </si>
  <si>
    <t xml:space="preserve">Mohd Ismail b. Raman</t>
  </si>
  <si>
    <t xml:space="preserve">PC0SF7P0</t>
  </si>
  <si>
    <t xml:space="preserve">TNB-19248</t>
  </si>
  <si>
    <t xml:space="preserve">Muhamad Aliff Umar b. Zamzuri</t>
  </si>
  <si>
    <t xml:space="preserve">PC0SF7PT</t>
  </si>
  <si>
    <t xml:space="preserve">TNB-19229</t>
  </si>
  <si>
    <t xml:space="preserve">Fauzan Mahdi bin Azmi</t>
  </si>
  <si>
    <t xml:space="preserve">PC0SF7X5</t>
  </si>
  <si>
    <t xml:space="preserve">TNB-19233</t>
  </si>
  <si>
    <t xml:space="preserve">Syahril Amri bin Shaiful Anuar</t>
  </si>
  <si>
    <t xml:space="preserve">PC0SF7WY</t>
  </si>
  <si>
    <t xml:space="preserve">TNB-19234</t>
  </si>
  <si>
    <t xml:space="preserve">Ahmad Fadhli bin Ismail</t>
  </si>
  <si>
    <t xml:space="preserve">PC0SF7Q5</t>
  </si>
  <si>
    <t xml:space="preserve">TNB-19246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</si>
</sst>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00"/>
    <numFmt numFmtId="167" formatCode="00000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i val="true"/>
      <sz val="12"/>
      <color rgb="FF000000"/>
      <name val="Calibri"/>
      <family val="2"/>
    </font>
    <font>
      <u val="single"/>
      <sz val="11"/>
      <color rgb="FF0563C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0070C0"/>
        <bgColor rgb="FF0563C1"/>
      </patternFill>
    </fill>
    <fill>
      <patternFill patternType="solid">
        <fgColor rgb="FFDAE3F3"/>
        <bgColor rgb="FFDDDDDD"/>
      </patternFill>
    </fill>
    <fill>
      <patternFill patternType="solid">
        <fgColor rgb="FFFF0000"/>
        <bgColor rgb="FFCC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70C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49320</xdr:colOff>
      <xdr:row>0</xdr:row>
      <xdr:rowOff>0</xdr:rowOff>
    </xdr:from>
    <xdr:to>
      <xdr:col>14</xdr:col>
      <xdr:colOff>226080</xdr:colOff>
      <xdr:row>2</xdr:row>
      <xdr:rowOff>47520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157200" y="0"/>
          <a:ext cx="1105200" cy="399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47520</xdr:colOff>
      <xdr:row>0</xdr:row>
      <xdr:rowOff>0</xdr:rowOff>
    </xdr:from>
    <xdr:to>
      <xdr:col>14</xdr:col>
      <xdr:colOff>225360</xdr:colOff>
      <xdr:row>2</xdr:row>
      <xdr:rowOff>47520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2097800" y="0"/>
          <a:ext cx="1106280" cy="399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30" headerRowCount="1" totalsRowCount="0" totalsRowShown="0">
  <autoFilter ref="A1:I30"/>
  <tableColumns count="9">
    <tableColumn id="1" name="Staff No"/>
    <tableColumn id="2" name="No"/>
    <tableColumn id="3" name="Staff Name"/>
    <tableColumn id="4" name="Serial No"/>
    <tableColumn id="5" name="Asset ID"/>
    <tableColumn id="6" name="Laptop/Desktop"/>
    <tableColumn id="7" name="Return leasing (Y/N)"/>
    <tableColumn id="8" name="Column1"/>
    <tableColumn id="9" name="Received"/>
  </tableColumns>
</table>
</file>

<file path=xl/tables/table2.xml><?xml version="1.0" encoding="utf-8"?>
<table xmlns="http://schemas.openxmlformats.org/spreadsheetml/2006/main" id="2" name="Table2" displayName="Table2" ref="A1:N164" headerRowCount="1" totalsRowCount="0" totalsRowShown="0">
  <autoFilter ref="A1:N164"/>
  <tableColumns count="14">
    <tableColumn id="1" name="Conc"/>
    <tableColumn id="2" name="Description"/>
    <tableColumn id="3" name="Asset Name"/>
    <tableColumn id="4" name="Asset ID"/>
    <tableColumn id="5" name="Asset Type"/>
    <tableColumn id="6" name="Asset Value"/>
    <tableColumn id="7" name="Asset Condition"/>
    <tableColumn id="8" name="Location"/>
    <tableColumn id="9" name="Serial Number"/>
    <tableColumn id="10" name="Acquisition Date"/>
    <tableColumn id="11" name="Warranty Expiry Date"/>
    <tableColumn id="12" name="Latitude"/>
    <tableColumn id="13" name="Longitude"/>
    <tableColumn id="14" name="Image URL"/>
  </tableColumns>
</table>
</file>

<file path=xl/tables/table3.xml><?xml version="1.0" encoding="utf-8"?>
<table xmlns="http://schemas.openxmlformats.org/spreadsheetml/2006/main" id="3" name="Table3" displayName="Table3" ref="A1:J27" headerRowCount="1" totalsRowCount="0" totalsRowShown="0">
  <autoFilter ref="A1:J27"/>
  <tableColumns count="10">
    <tableColumn id="1" name="Staff No"/>
    <tableColumn id="2" name="No"/>
    <tableColumn id="3" name="Nama"/>
    <tableColumn id="4" name="Serial No"/>
    <tableColumn id="5" name="Asset ID"/>
    <tableColumn id="6" name="Laptop/Desktop"/>
    <tableColumn id="7" name="Return leasing (Y/N)"/>
    <tableColumn id="8" name="Column1"/>
    <tableColumn id="9" name="Received"/>
    <tableColumn id="10" name="No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zulfadhli.wahi@tnb.com.my" TargetMode="External"/><Relationship Id="rId2" Type="http://schemas.openxmlformats.org/officeDocument/2006/relationships/hyperlink" Target="mailto:fitrie.ibrahim@tnb.com.my" TargetMode="External"/><Relationship Id="rId3" Type="http://schemas.openxmlformats.org/officeDocument/2006/relationships/hyperlink" Target="mailto:faris.amar@tnb.com.my" TargetMode="External"/><Relationship Id="rId4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mazli.wmajid@tnb.com.my" TargetMode="External"/><Relationship Id="rId2" Type="http://schemas.openxmlformats.org/officeDocument/2006/relationships/hyperlink" Target="mailto:nuraiman.sahimi@tnb.com.my" TargetMode="External"/><Relationship Id="rId3" Type="http://schemas.openxmlformats.org/officeDocument/2006/relationships/hyperlink" Target="mailto:sukri.idris@tnb.com.my" TargetMode="Externa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4.4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1" width="26"/>
    <col collapsed="false" customWidth="true" hidden="false" outlineLevel="0" max="3" min="3" style="0" width="1.56"/>
    <col collapsed="false" customWidth="true" hidden="false" outlineLevel="0" max="4" min="4" style="0" width="11.89"/>
    <col collapsed="false" customWidth="true" hidden="false" outlineLevel="0" max="6" min="5" style="0" width="8.53"/>
    <col collapsed="false" customWidth="true" hidden="false" outlineLevel="0" max="7" min="7" style="0" width="10"/>
    <col collapsed="false" customWidth="true" hidden="false" outlineLevel="0" max="8" min="8" style="0" width="6.88"/>
    <col collapsed="false" customWidth="true" hidden="false" outlineLevel="0" max="9" min="9" style="0" width="7"/>
    <col collapsed="false" customWidth="true" hidden="false" outlineLevel="0" max="10" min="10" style="0" width="1.34"/>
    <col collapsed="false" customWidth="true" hidden="false" outlineLevel="0" max="11" min="11" style="0" width="47.33"/>
    <col collapsed="false" customWidth="true" hidden="false" outlineLevel="0" max="12" min="12" style="0" width="2"/>
    <col collapsed="false" customWidth="true" hidden="false" outlineLevel="0" max="13" min="13" style="0" width="5.11"/>
    <col collapsed="false" customWidth="true" hidden="false" outlineLevel="0" max="14" min="14" style="0" width="5.34"/>
    <col collapsed="false" customWidth="true" hidden="false" outlineLevel="0" max="15" min="15" style="0" width="5.55"/>
    <col collapsed="false" customWidth="true" hidden="false" outlineLevel="0" max="1025" min="16" style="0" width="8.53"/>
  </cols>
  <sheetData>
    <row r="1" customFormat="false" ht="2.25" hidden="false" customHeight="true" outlineLevel="0" collapsed="false"/>
    <row r="2" customFormat="false" ht="25.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4.5" hidden="false" customHeight="true" outlineLevel="0" collapsed="false"/>
    <row r="4" s="3" customFormat="true" ht="20.1" hidden="false" customHeight="tru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5"/>
      <c r="K4" s="4" t="s">
        <v>2</v>
      </c>
      <c r="L4" s="4"/>
      <c r="M4" s="4"/>
      <c r="N4" s="4"/>
      <c r="O4" s="4"/>
    </row>
    <row r="5" customFormat="false" ht="17.25" hidden="false" customHeight="true" outlineLevel="0" collapsed="false">
      <c r="B5" s="6"/>
      <c r="C5" s="7"/>
      <c r="D5" s="7"/>
      <c r="E5" s="7"/>
      <c r="F5" s="7"/>
      <c r="G5" s="7"/>
      <c r="H5" s="7"/>
      <c r="I5" s="7"/>
      <c r="J5" s="8"/>
      <c r="K5" s="7"/>
      <c r="L5" s="7"/>
      <c r="M5" s="9" t="s">
        <v>3</v>
      </c>
      <c r="N5" s="9" t="s">
        <v>4</v>
      </c>
      <c r="O5" s="9" t="s">
        <v>5</v>
      </c>
    </row>
    <row r="6" customFormat="false" ht="20.1" hidden="false" customHeight="true" outlineLevel="0" collapsed="false">
      <c r="B6" s="10" t="s">
        <v>6</v>
      </c>
      <c r="C6" s="11" t="s">
        <v>7</v>
      </c>
      <c r="D6" s="10" t="n">
        <v>40911465</v>
      </c>
      <c r="E6" s="10"/>
      <c r="F6" s="10"/>
      <c r="G6" s="10"/>
      <c r="H6" s="10"/>
      <c r="I6" s="10"/>
      <c r="J6" s="8"/>
      <c r="K6" s="12" t="s">
        <v>8</v>
      </c>
      <c r="L6" s="11" t="s">
        <v>7</v>
      </c>
      <c r="M6" s="13"/>
      <c r="N6" s="13"/>
      <c r="O6" s="13"/>
    </row>
    <row r="7" customFormat="false" ht="12" hidden="false" customHeight="true" outlineLevel="0" collapsed="false">
      <c r="B7" s="10"/>
      <c r="C7" s="11"/>
      <c r="D7" s="10"/>
      <c r="E7" s="10"/>
      <c r="F7" s="10"/>
      <c r="G7" s="10"/>
      <c r="H7" s="10"/>
      <c r="I7" s="10"/>
      <c r="J7" s="8"/>
      <c r="K7" s="12"/>
      <c r="L7" s="11"/>
      <c r="M7" s="13"/>
      <c r="N7" s="13"/>
      <c r="O7" s="13"/>
    </row>
    <row r="8" customFormat="false" ht="3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8"/>
      <c r="K8" s="14"/>
      <c r="L8" s="8"/>
      <c r="M8" s="15"/>
      <c r="N8" s="15"/>
      <c r="O8" s="15"/>
    </row>
    <row r="9" customFormat="false" ht="20.1" hidden="false" customHeight="true" outlineLevel="0" collapsed="false">
      <c r="B9" s="6" t="s">
        <v>9</v>
      </c>
      <c r="C9" s="6" t="s">
        <v>7</v>
      </c>
      <c r="D9" s="16" t="s">
        <v>10</v>
      </c>
      <c r="E9" s="16"/>
      <c r="F9" s="16"/>
      <c r="G9" s="16"/>
      <c r="H9" s="16"/>
      <c r="I9" s="16"/>
      <c r="J9" s="8"/>
      <c r="K9" s="8" t="s">
        <v>11</v>
      </c>
      <c r="L9" s="8" t="s">
        <v>7</v>
      </c>
      <c r="M9" s="17"/>
      <c r="N9" s="17"/>
      <c r="O9" s="17"/>
    </row>
    <row r="10" customFormat="false" ht="3" hidden="false" customHeight="true" outlineLevel="0" collapsed="false">
      <c r="B10" s="6"/>
      <c r="C10" s="6"/>
      <c r="D10" s="6"/>
      <c r="E10" s="6"/>
      <c r="F10" s="6"/>
      <c r="G10" s="6"/>
      <c r="H10" s="6"/>
      <c r="I10" s="6"/>
      <c r="J10" s="8"/>
      <c r="K10" s="8"/>
      <c r="L10" s="8"/>
      <c r="M10" s="15"/>
      <c r="N10" s="15"/>
      <c r="O10" s="15"/>
    </row>
    <row r="11" customFormat="false" ht="24" hidden="false" customHeight="true" outlineLevel="0" collapsed="false">
      <c r="B11" s="6" t="s">
        <v>12</v>
      </c>
      <c r="C11" s="6" t="s">
        <v>7</v>
      </c>
      <c r="D11" s="18" t="n">
        <v>10093740</v>
      </c>
      <c r="E11" s="18"/>
      <c r="F11" s="18"/>
      <c r="G11" s="18"/>
      <c r="H11" s="18"/>
      <c r="I11" s="18"/>
      <c r="J11" s="8"/>
      <c r="K11" s="8" t="s">
        <v>13</v>
      </c>
      <c r="L11" s="8" t="s">
        <v>7</v>
      </c>
      <c r="M11" s="17"/>
      <c r="N11" s="17"/>
      <c r="O11" s="17"/>
    </row>
    <row r="12" customFormat="false" ht="3.75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8"/>
      <c r="K12" s="8"/>
      <c r="L12" s="8"/>
      <c r="M12" s="15"/>
      <c r="N12" s="15"/>
      <c r="O12" s="15"/>
    </row>
    <row r="13" customFormat="false" ht="21.75" hidden="false" customHeight="true" outlineLevel="0" collapsed="false">
      <c r="B13" s="16" t="s">
        <v>14</v>
      </c>
      <c r="C13" s="16" t="s">
        <v>7</v>
      </c>
      <c r="D13" s="18" t="str">
        <f aca="false">VLOOKUP($D$11,'Dekstop Workstation'!A1:I30,3,0)</f>
        <v>Muhammad Aizuddin Bin Hasan</v>
      </c>
      <c r="E13" s="18"/>
      <c r="F13" s="18"/>
      <c r="G13" s="18"/>
      <c r="H13" s="18"/>
      <c r="I13" s="18"/>
      <c r="J13" s="8"/>
      <c r="K13" s="8" t="s">
        <v>15</v>
      </c>
      <c r="L13" s="8" t="s">
        <v>7</v>
      </c>
      <c r="M13" s="17"/>
      <c r="N13" s="17"/>
      <c r="O13" s="17"/>
    </row>
    <row r="14" customFormat="false" ht="2.25" hidden="false" customHeight="true" outlineLevel="0" collapsed="false">
      <c r="B14" s="16"/>
      <c r="C14" s="16"/>
      <c r="D14" s="18"/>
      <c r="E14" s="18"/>
      <c r="F14" s="18"/>
      <c r="G14" s="18"/>
      <c r="H14" s="18"/>
      <c r="I14" s="18"/>
      <c r="J14" s="8"/>
      <c r="K14" s="8"/>
      <c r="L14" s="8"/>
      <c r="M14" s="15"/>
      <c r="N14" s="15"/>
      <c r="O14" s="15"/>
    </row>
    <row r="15" customFormat="false" ht="22.5" hidden="false" customHeight="true" outlineLevel="0" collapsed="false">
      <c r="B15" s="16"/>
      <c r="C15" s="16"/>
      <c r="D15" s="18"/>
      <c r="E15" s="18"/>
      <c r="F15" s="18"/>
      <c r="G15" s="18"/>
      <c r="H15" s="18"/>
      <c r="I15" s="18"/>
      <c r="J15" s="8"/>
      <c r="K15" s="8" t="s">
        <v>16</v>
      </c>
      <c r="L15" s="8" t="s">
        <v>7</v>
      </c>
      <c r="M15" s="17"/>
      <c r="N15" s="17"/>
      <c r="O15" s="17"/>
    </row>
    <row r="16" customFormat="false" ht="4.5" hidden="false" customHeight="true" outlineLevel="0" collapsed="false">
      <c r="B16" s="6"/>
      <c r="C16" s="6"/>
      <c r="D16" s="6"/>
      <c r="E16" s="6"/>
      <c r="F16" s="6"/>
      <c r="G16" s="6"/>
      <c r="H16" s="6"/>
      <c r="I16" s="6"/>
      <c r="J16" s="8"/>
      <c r="K16" s="8"/>
      <c r="L16" s="8"/>
      <c r="M16" s="15"/>
      <c r="N16" s="15"/>
      <c r="O16" s="15"/>
    </row>
    <row r="17" customFormat="false" ht="25.5" hidden="false" customHeight="true" outlineLevel="0" collapsed="false">
      <c r="B17" s="6" t="s">
        <v>17</v>
      </c>
      <c r="C17" s="6" t="s">
        <v>7</v>
      </c>
      <c r="D17" s="18"/>
      <c r="E17" s="18"/>
      <c r="F17" s="18"/>
      <c r="G17" s="18"/>
      <c r="H17" s="18"/>
      <c r="I17" s="18"/>
      <c r="J17" s="8"/>
      <c r="K17" s="8" t="s">
        <v>18</v>
      </c>
      <c r="L17" s="8" t="s">
        <v>7</v>
      </c>
      <c r="M17" s="17"/>
      <c r="N17" s="17"/>
      <c r="O17" s="17"/>
    </row>
    <row r="18" customFormat="false" ht="3" hidden="false" customHeight="true" outlineLevel="0" collapsed="false">
      <c r="B18" s="6"/>
      <c r="C18" s="6"/>
      <c r="D18" s="6"/>
      <c r="E18" s="6"/>
      <c r="F18" s="6"/>
      <c r="G18" s="6"/>
      <c r="H18" s="6"/>
      <c r="I18" s="6"/>
      <c r="J18" s="8"/>
      <c r="K18" s="8"/>
      <c r="L18" s="8"/>
      <c r="M18" s="11"/>
      <c r="N18" s="11"/>
      <c r="O18" s="11"/>
    </row>
    <row r="19" customFormat="false" ht="24" hidden="false" customHeight="true" outlineLevel="0" collapsed="false">
      <c r="B19" s="6" t="s">
        <v>19</v>
      </c>
      <c r="C19" s="6" t="s">
        <v>7</v>
      </c>
      <c r="D19" s="19" t="n">
        <f aca="false">VLOOKUP(CONCATENATE($D$11,"-desktop"),'Serial No'!$A:$N,10,0)</f>
        <v>43500</v>
      </c>
      <c r="E19" s="19"/>
      <c r="F19" s="19"/>
      <c r="G19" s="19"/>
      <c r="H19" s="19"/>
      <c r="I19" s="19"/>
      <c r="J19" s="8"/>
      <c r="K19" s="8" t="s">
        <v>20</v>
      </c>
      <c r="L19" s="8" t="s">
        <v>7</v>
      </c>
      <c r="M19" s="17"/>
      <c r="N19" s="17"/>
      <c r="O19" s="17"/>
    </row>
    <row r="20" customFormat="false" ht="3" hidden="false" customHeight="true" outlineLevel="0" collapsed="false">
      <c r="B20" s="6"/>
      <c r="C20" s="6"/>
      <c r="D20" s="6"/>
      <c r="E20" s="6"/>
      <c r="F20" s="6"/>
      <c r="G20" s="6"/>
      <c r="H20" s="6"/>
      <c r="I20" s="6"/>
      <c r="J20" s="8"/>
      <c r="K20" s="8"/>
      <c r="L20" s="8"/>
      <c r="M20" s="11"/>
      <c r="N20" s="11"/>
      <c r="O20" s="11"/>
    </row>
    <row r="21" customFormat="false" ht="24" hidden="false" customHeight="true" outlineLevel="0" collapsed="false">
      <c r="B21" s="4" t="s">
        <v>21</v>
      </c>
      <c r="C21" s="4"/>
      <c r="D21" s="4"/>
      <c r="E21" s="4"/>
      <c r="F21" s="4"/>
      <c r="G21" s="4"/>
      <c r="H21" s="4"/>
      <c r="I21" s="4"/>
      <c r="J21" s="8"/>
      <c r="K21" s="8" t="s">
        <v>22</v>
      </c>
      <c r="L21" s="8" t="s">
        <v>7</v>
      </c>
      <c r="M21" s="17"/>
      <c r="N21" s="17"/>
      <c r="O21" s="17"/>
    </row>
    <row r="22" customFormat="false" ht="4.5" hidden="false" customHeight="true" outlineLevel="0" collapsed="false">
      <c r="B22" s="6"/>
      <c r="C22" s="6"/>
      <c r="D22" s="6"/>
      <c r="E22" s="6"/>
      <c r="F22" s="6"/>
      <c r="G22" s="6"/>
      <c r="H22" s="6"/>
      <c r="I22" s="6"/>
      <c r="J22" s="8"/>
      <c r="K22" s="8"/>
      <c r="L22" s="8"/>
      <c r="M22" s="8"/>
      <c r="N22" s="8"/>
      <c r="O22" s="8"/>
    </row>
    <row r="23" customFormat="false" ht="20.1" hidden="false" customHeight="true" outlineLevel="0" collapsed="false">
      <c r="B23" s="20"/>
      <c r="C23" s="20"/>
      <c r="D23" s="21" t="s">
        <v>23</v>
      </c>
      <c r="E23" s="21"/>
      <c r="F23" s="21"/>
      <c r="G23" s="21"/>
      <c r="H23" s="21" t="s">
        <v>3</v>
      </c>
      <c r="I23" s="21" t="s">
        <v>4</v>
      </c>
      <c r="J23" s="8"/>
      <c r="K23" s="4" t="s">
        <v>24</v>
      </c>
      <c r="L23" s="4"/>
      <c r="M23" s="4"/>
      <c r="N23" s="4"/>
      <c r="O23" s="4"/>
    </row>
    <row r="24" s="22" customFormat="true" ht="4.5" hidden="false" customHeight="true" outlineLevel="0" collapsed="false">
      <c r="B24" s="20"/>
      <c r="C24" s="20"/>
      <c r="D24" s="23"/>
      <c r="E24" s="23"/>
      <c r="F24" s="23"/>
      <c r="G24" s="23"/>
      <c r="H24" s="20"/>
      <c r="I24" s="20"/>
      <c r="J24" s="24"/>
      <c r="K24" s="20"/>
      <c r="L24" s="20"/>
      <c r="M24" s="20"/>
      <c r="N24" s="20"/>
      <c r="O24" s="20"/>
    </row>
    <row r="25" s="22" customFormat="true" ht="25.5" hidden="false" customHeight="true" outlineLevel="0" collapsed="false">
      <c r="B25" s="6" t="s">
        <v>25</v>
      </c>
      <c r="C25" s="6" t="s">
        <v>7</v>
      </c>
      <c r="D25" s="25" t="s">
        <v>5</v>
      </c>
      <c r="E25" s="25"/>
      <c r="F25" s="25"/>
      <c r="G25" s="25"/>
      <c r="H25" s="26"/>
      <c r="I25" s="18"/>
      <c r="J25" s="24"/>
      <c r="K25" s="14" t="s">
        <v>26</v>
      </c>
      <c r="L25" s="8" t="s">
        <v>7</v>
      </c>
      <c r="M25" s="27"/>
      <c r="N25" s="27"/>
      <c r="O25" s="27"/>
    </row>
    <row r="26" customFormat="false" ht="3" hidden="false" customHeight="true" outlineLevel="0" collapsed="false">
      <c r="B26" s="6"/>
      <c r="C26" s="6"/>
      <c r="D26" s="6"/>
      <c r="E26" s="6"/>
      <c r="F26" s="6"/>
      <c r="G26" s="6"/>
      <c r="H26" s="6"/>
      <c r="I26" s="6"/>
      <c r="J26" s="8"/>
      <c r="K26" s="14"/>
      <c r="L26" s="8"/>
      <c r="M26" s="28"/>
      <c r="N26" s="28"/>
      <c r="O26" s="28"/>
    </row>
    <row r="27" customFormat="false" ht="24.75" hidden="false" customHeight="true" outlineLevel="0" collapsed="false">
      <c r="B27" s="6" t="s">
        <v>27</v>
      </c>
      <c r="C27" s="6" t="s">
        <v>7</v>
      </c>
      <c r="D27" s="29" t="str">
        <f aca="false">CONCATENATE("DW-DGIS-", VLOOKUP($D$11,'Dekstop Workstation'!A:I,2,0))</f>
        <v>DW-DGIS-4</v>
      </c>
      <c r="E27" s="29"/>
      <c r="F27" s="29"/>
      <c r="G27" s="29"/>
      <c r="H27" s="30"/>
      <c r="I27" s="30"/>
      <c r="J27" s="8"/>
      <c r="K27" s="8" t="s">
        <v>28</v>
      </c>
      <c r="L27" s="8"/>
      <c r="M27" s="8"/>
      <c r="N27" s="8"/>
      <c r="O27" s="8"/>
    </row>
    <row r="28" customFormat="false" ht="3.75" hidden="false" customHeight="true" outlineLevel="0" collapsed="false">
      <c r="B28" s="6"/>
      <c r="C28" s="6"/>
      <c r="D28" s="6"/>
      <c r="E28" s="6"/>
      <c r="F28" s="6"/>
      <c r="G28" s="6"/>
      <c r="H28" s="6"/>
      <c r="I28" s="6"/>
      <c r="J28" s="8"/>
      <c r="K28" s="8"/>
      <c r="L28" s="8"/>
      <c r="M28" s="8"/>
      <c r="N28" s="8"/>
      <c r="O28" s="8"/>
    </row>
    <row r="29" customFormat="false" ht="27" hidden="false" customHeight="true" outlineLevel="0" collapsed="false">
      <c r="B29" s="6" t="s">
        <v>29</v>
      </c>
      <c r="C29" s="6" t="s">
        <v>7</v>
      </c>
      <c r="D29" s="29" t="str">
        <f aca="false">VLOOKUP(CONCATENATE($D$11,"-Desktop"),'Serial No'!$A:$N,9,0)</f>
        <v>SPC0Z47M6</v>
      </c>
      <c r="E29" s="29"/>
      <c r="F29" s="29"/>
      <c r="G29" s="29"/>
      <c r="H29" s="30"/>
      <c r="I29" s="30"/>
      <c r="J29" s="8"/>
      <c r="K29" s="31"/>
      <c r="L29" s="31"/>
      <c r="M29" s="31"/>
      <c r="N29" s="31"/>
      <c r="O29" s="31"/>
    </row>
    <row r="30" customFormat="false" ht="3.75" hidden="false" customHeight="true" outlineLevel="0" collapsed="false">
      <c r="B30" s="6"/>
      <c r="C30" s="8"/>
      <c r="D30" s="8"/>
      <c r="E30" s="8"/>
      <c r="F30" s="8"/>
      <c r="G30" s="8"/>
      <c r="H30" s="8"/>
      <c r="I30" s="8"/>
      <c r="J30" s="8"/>
      <c r="K30" s="31"/>
      <c r="L30" s="31"/>
      <c r="M30" s="31"/>
      <c r="N30" s="31"/>
      <c r="O30" s="31"/>
    </row>
    <row r="31" customFormat="false" ht="26.25" hidden="false" customHeight="true" outlineLevel="0" collapsed="false">
      <c r="B31" s="6" t="s">
        <v>30</v>
      </c>
      <c r="C31" s="32" t="s">
        <v>7</v>
      </c>
      <c r="D31" s="13" t="e">
        <f aca="false">VLOOKUP(CONCATENATE($D$11,"-Keyboard"),'Serial No'!$A:$N,9,0)</f>
        <v>#N/A</v>
      </c>
      <c r="E31" s="13"/>
      <c r="F31" s="13"/>
      <c r="G31" s="13"/>
      <c r="H31" s="33"/>
      <c r="I31" s="33"/>
      <c r="J31" s="8"/>
      <c r="K31" s="31"/>
      <c r="L31" s="31"/>
      <c r="M31" s="31"/>
      <c r="N31" s="31"/>
      <c r="O31" s="31"/>
    </row>
    <row r="32" customFormat="false" ht="5.25" hidden="false" customHeight="true" outlineLevel="0" collapsed="false">
      <c r="B32" s="6"/>
      <c r="C32" s="32"/>
      <c r="D32" s="7"/>
      <c r="E32" s="7"/>
      <c r="F32" s="7"/>
      <c r="G32" s="7"/>
      <c r="H32" s="8"/>
      <c r="I32" s="8"/>
      <c r="J32" s="8"/>
      <c r="K32" s="31"/>
      <c r="L32" s="31"/>
      <c r="M32" s="31"/>
      <c r="N32" s="31"/>
      <c r="O32" s="31"/>
    </row>
    <row r="33" customFormat="false" ht="26.25" hidden="false" customHeight="true" outlineLevel="0" collapsed="false">
      <c r="B33" s="6" t="s">
        <v>31</v>
      </c>
      <c r="C33" s="32" t="s">
        <v>7</v>
      </c>
      <c r="D33" s="13" t="str">
        <f aca="false">CONCATENATE(VLOOKUP(CONCATENATE($D$11,"-MONITOR 1"),'Serial No'!$A:$N,9,0), " / ", VLOOKUP(CONCATENATE($D$11,"-MONITOR 2"),'Serial No'!$A:$N,9,0))</f>
        <v>SV302VNAC / SV302VN9P</v>
      </c>
      <c r="E33" s="13"/>
      <c r="F33" s="13"/>
      <c r="G33" s="13"/>
      <c r="H33" s="34"/>
      <c r="I33" s="34"/>
      <c r="J33" s="8"/>
      <c r="K33" s="31"/>
      <c r="L33" s="31"/>
      <c r="M33" s="31"/>
      <c r="N33" s="31"/>
      <c r="O33" s="31"/>
    </row>
    <row r="34" customFormat="false" ht="63.75" hidden="false" customHeight="true" outlineLevel="0" collapsed="false">
      <c r="B34" s="6" t="s">
        <v>32</v>
      </c>
      <c r="C34" s="8" t="s">
        <v>7</v>
      </c>
      <c r="D34" s="35" t="s">
        <v>33</v>
      </c>
      <c r="E34" s="35"/>
      <c r="F34" s="35"/>
      <c r="G34" s="35"/>
      <c r="H34" s="35"/>
      <c r="I34" s="35"/>
      <c r="J34" s="36"/>
      <c r="K34" s="31"/>
      <c r="L34" s="31"/>
      <c r="M34" s="31"/>
      <c r="N34" s="31"/>
      <c r="O34" s="31"/>
    </row>
    <row r="35" customFormat="false" ht="4.5" hidden="false" customHeight="true" outlineLevel="0" collapsed="false">
      <c r="B35" s="6"/>
      <c r="C35" s="8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customFormat="false" ht="19.5" hidden="false" customHeight="true" outlineLevel="0" collapsed="false">
      <c r="B36" s="4" t="s">
        <v>34</v>
      </c>
      <c r="C36" s="4"/>
      <c r="D36" s="4"/>
      <c r="E36" s="4"/>
      <c r="F36" s="4"/>
      <c r="G36" s="4"/>
      <c r="H36" s="4"/>
      <c r="I36" s="4"/>
      <c r="J36" s="37"/>
      <c r="K36" s="4" t="s">
        <v>35</v>
      </c>
      <c r="L36" s="4"/>
      <c r="M36" s="4"/>
      <c r="N36" s="4"/>
      <c r="O36" s="4"/>
    </row>
    <row r="37" customFormat="false" ht="3.75" hidden="false" customHeight="true" outlineLevel="0" collapsed="false">
      <c r="B37" s="6"/>
      <c r="C37" s="8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customFormat="false" ht="14.4" hidden="false" customHeight="false" outlineLevel="0" collapsed="false">
      <c r="B38" s="38"/>
      <c r="C38" s="38"/>
      <c r="D38" s="38"/>
      <c r="E38" s="38"/>
      <c r="F38" s="38"/>
      <c r="G38" s="38"/>
      <c r="H38" s="38"/>
      <c r="I38" s="38"/>
      <c r="K38" s="39"/>
      <c r="L38" s="39"/>
      <c r="M38" s="39"/>
      <c r="N38" s="39"/>
      <c r="O38" s="39"/>
    </row>
    <row r="39" customFormat="false" ht="14.4" hidden="false" customHeight="false" outlineLevel="0" collapsed="false">
      <c r="B39" s="38"/>
      <c r="C39" s="38"/>
      <c r="D39" s="38"/>
      <c r="E39" s="38"/>
      <c r="F39" s="38"/>
      <c r="G39" s="38"/>
      <c r="H39" s="38"/>
      <c r="I39" s="38"/>
      <c r="K39" s="39"/>
      <c r="L39" s="39"/>
      <c r="M39" s="39"/>
      <c r="N39" s="39"/>
      <c r="O39" s="39"/>
    </row>
    <row r="40" customFormat="false" ht="14.4" hidden="false" customHeight="false" outlineLevel="0" collapsed="false">
      <c r="B40" s="38"/>
      <c r="C40" s="38"/>
      <c r="D40" s="38"/>
      <c r="E40" s="38"/>
      <c r="F40" s="38"/>
      <c r="G40" s="38"/>
      <c r="H40" s="38"/>
      <c r="I40" s="38"/>
      <c r="K40" s="39"/>
      <c r="L40" s="39"/>
      <c r="M40" s="39"/>
      <c r="N40" s="39"/>
      <c r="O40" s="39"/>
    </row>
    <row r="41" customFormat="false" ht="25.5" hidden="false" customHeight="true" outlineLevel="0" collapsed="false">
      <c r="B41" s="1" t="s">
        <v>14</v>
      </c>
      <c r="K41" s="0" t="s">
        <v>14</v>
      </c>
    </row>
    <row r="42" customFormat="false" ht="21" hidden="false" customHeight="true" outlineLevel="0" collapsed="false">
      <c r="B42" s="1" t="s">
        <v>12</v>
      </c>
      <c r="K42" s="0" t="s">
        <v>12</v>
      </c>
    </row>
    <row r="1048576" customFormat="false" ht="12.8" hidden="false" customHeight="false" outlineLevel="0" collapsed="false"/>
  </sheetData>
  <mergeCells count="32">
    <mergeCell ref="B2:O2"/>
    <mergeCell ref="B4:I4"/>
    <mergeCell ref="K4:O4"/>
    <mergeCell ref="C6:C7"/>
    <mergeCell ref="K6:K7"/>
    <mergeCell ref="L6:L7"/>
    <mergeCell ref="M6:M7"/>
    <mergeCell ref="N6:N7"/>
    <mergeCell ref="O6:O7"/>
    <mergeCell ref="D9:I9"/>
    <mergeCell ref="D11:I11"/>
    <mergeCell ref="B13:B15"/>
    <mergeCell ref="C13:C15"/>
    <mergeCell ref="D13:I15"/>
    <mergeCell ref="D17:I17"/>
    <mergeCell ref="M18:O18"/>
    <mergeCell ref="D19:I19"/>
    <mergeCell ref="M20:O20"/>
    <mergeCell ref="B21:I21"/>
    <mergeCell ref="D23:G23"/>
    <mergeCell ref="K23:O23"/>
    <mergeCell ref="D25:G25"/>
    <mergeCell ref="D27:G27"/>
    <mergeCell ref="D29:G29"/>
    <mergeCell ref="K29:O34"/>
    <mergeCell ref="D31:G31"/>
    <mergeCell ref="D33:G33"/>
    <mergeCell ref="D34:I34"/>
    <mergeCell ref="B36:I36"/>
    <mergeCell ref="K36:O36"/>
    <mergeCell ref="B38:I40"/>
    <mergeCell ref="K38:O40"/>
  </mergeCells>
  <dataValidations count="1">
    <dataValidation allowBlank="true" operator="equal" showDropDown="false" showErrorMessage="true" showInputMessage="true" sqref="D11:I11" type="list">
      <formula1>'Dekstop Workstation'!$A$1:$A$30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.76"/>
    <col collapsed="false" customWidth="true" hidden="false" outlineLevel="0" max="3" min="3" style="0" width="36.66"/>
    <col collapsed="false" customWidth="true" hidden="false" outlineLevel="0" max="4" min="4" style="0" width="33.11"/>
    <col collapsed="false" customWidth="true" hidden="false" outlineLevel="0" max="5" min="5" style="0" width="17.67"/>
    <col collapsed="false" customWidth="true" hidden="false" outlineLevel="0" max="6" min="6" style="0" width="13.89"/>
    <col collapsed="false" customWidth="true" hidden="false" outlineLevel="0" max="7" min="7" style="0" width="13.33"/>
    <col collapsed="false" customWidth="true" hidden="false" outlineLevel="0" max="8" min="8" style="0" width="11.89"/>
    <col collapsed="false" customWidth="true" hidden="false" outlineLevel="0" max="9" min="9" style="0" width="20.55"/>
    <col collapsed="false" customWidth="true" hidden="false" outlineLevel="0" max="10" min="10" style="0" width="32.44"/>
    <col collapsed="false" customWidth="true" hidden="false" outlineLevel="0" max="11" min="11" style="40" width="1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41" t="s">
        <v>12</v>
      </c>
      <c r="B1" s="41" t="s">
        <v>4</v>
      </c>
      <c r="C1" s="41" t="s">
        <v>14</v>
      </c>
      <c r="D1" s="42" t="s">
        <v>36</v>
      </c>
      <c r="E1" s="42" t="s">
        <v>27</v>
      </c>
      <c r="F1" s="42" t="s">
        <v>37</v>
      </c>
      <c r="G1" s="43" t="s">
        <v>38</v>
      </c>
      <c r="H1" s="43" t="s">
        <v>39</v>
      </c>
      <c r="I1" s="44" t="s">
        <v>40</v>
      </c>
    </row>
    <row r="2" customFormat="false" ht="19.8" hidden="false" customHeight="true" outlineLevel="0" collapsed="false">
      <c r="A2" s="45" t="n">
        <v>10093739</v>
      </c>
      <c r="B2" s="46" t="n">
        <v>1</v>
      </c>
      <c r="C2" s="47" t="s">
        <v>41</v>
      </c>
      <c r="D2" s="48" t="s">
        <v>42</v>
      </c>
      <c r="E2" s="48" t="s">
        <v>43</v>
      </c>
      <c r="F2" s="48" t="s">
        <v>44</v>
      </c>
      <c r="G2" s="48"/>
      <c r="H2" s="48"/>
      <c r="I2" s="49" t="s">
        <v>45</v>
      </c>
    </row>
    <row r="3" customFormat="false" ht="15" hidden="false" customHeight="true" outlineLevel="0" collapsed="false">
      <c r="A3" s="45" t="n">
        <v>10099161</v>
      </c>
      <c r="B3" s="46" t="n">
        <v>2</v>
      </c>
      <c r="C3" s="47" t="s">
        <v>46</v>
      </c>
      <c r="D3" s="48" t="s">
        <v>47</v>
      </c>
      <c r="E3" s="48" t="s">
        <v>48</v>
      </c>
      <c r="F3" s="48" t="s">
        <v>44</v>
      </c>
      <c r="G3" s="48"/>
      <c r="H3" s="48"/>
      <c r="I3" s="49" t="s">
        <v>45</v>
      </c>
    </row>
    <row r="4" customFormat="false" ht="15" hidden="false" customHeight="true" outlineLevel="0" collapsed="false">
      <c r="A4" s="45" t="n">
        <v>10088869</v>
      </c>
      <c r="B4" s="46" t="n">
        <v>3</v>
      </c>
      <c r="C4" s="47" t="s">
        <v>49</v>
      </c>
      <c r="D4" s="48" t="s">
        <v>50</v>
      </c>
      <c r="E4" s="48" t="s">
        <v>51</v>
      </c>
      <c r="F4" s="48" t="s">
        <v>44</v>
      </c>
      <c r="G4" s="48"/>
      <c r="H4" s="48"/>
      <c r="I4" s="49" t="s">
        <v>45</v>
      </c>
    </row>
    <row r="5" customFormat="false" ht="15" hidden="false" customHeight="true" outlineLevel="0" collapsed="false">
      <c r="A5" s="45" t="n">
        <v>10093740</v>
      </c>
      <c r="B5" s="46" t="n">
        <v>4</v>
      </c>
      <c r="C5" s="47" t="s">
        <v>52</v>
      </c>
      <c r="D5" s="48" t="s">
        <v>47</v>
      </c>
      <c r="E5" s="48" t="s">
        <v>48</v>
      </c>
      <c r="F5" s="48" t="s">
        <v>44</v>
      </c>
      <c r="G5" s="48"/>
      <c r="H5" s="48"/>
      <c r="I5" s="49" t="s">
        <v>45</v>
      </c>
    </row>
    <row r="6" customFormat="false" ht="15" hidden="false" customHeight="true" outlineLevel="0" collapsed="false">
      <c r="A6" s="45" t="n">
        <v>10087378</v>
      </c>
      <c r="B6" s="46" t="n">
        <v>5</v>
      </c>
      <c r="C6" s="47" t="s">
        <v>53</v>
      </c>
      <c r="D6" s="48" t="s">
        <v>54</v>
      </c>
      <c r="E6" s="48" t="s">
        <v>55</v>
      </c>
      <c r="F6" s="48" t="s">
        <v>44</v>
      </c>
      <c r="G6" s="48"/>
      <c r="H6" s="48"/>
      <c r="I6" s="49" t="s">
        <v>45</v>
      </c>
    </row>
    <row r="7" customFormat="false" ht="15" hidden="false" customHeight="true" outlineLevel="0" collapsed="false">
      <c r="A7" s="45" t="n">
        <v>10090798</v>
      </c>
      <c r="B7" s="46" t="n">
        <v>6</v>
      </c>
      <c r="C7" s="47" t="s">
        <v>56</v>
      </c>
      <c r="D7" s="48" t="s">
        <v>57</v>
      </c>
      <c r="E7" s="48" t="s">
        <v>58</v>
      </c>
      <c r="F7" s="48" t="s">
        <v>44</v>
      </c>
      <c r="G7" s="48"/>
      <c r="H7" s="48"/>
      <c r="I7" s="49" t="s">
        <v>45</v>
      </c>
    </row>
    <row r="8" customFormat="false" ht="15" hidden="false" customHeight="true" outlineLevel="0" collapsed="false">
      <c r="A8" s="45" t="n">
        <v>10095698</v>
      </c>
      <c r="B8" s="46" t="n">
        <v>7</v>
      </c>
      <c r="C8" s="47" t="s">
        <v>59</v>
      </c>
      <c r="D8" s="48" t="s">
        <v>60</v>
      </c>
      <c r="E8" s="48" t="s">
        <v>61</v>
      </c>
      <c r="F8" s="48" t="s">
        <v>44</v>
      </c>
      <c r="G8" s="48"/>
      <c r="H8" s="48"/>
      <c r="I8" s="49" t="s">
        <v>45</v>
      </c>
      <c r="J8" s="0" t="str">
        <f aca="false">IFERROR(VLOOKUP($D$11,'Dekstop Workstation'!A:J,3,0),"")</f>
        <v/>
      </c>
      <c r="K8" s="40" t="str">
        <f aca="false">IFERROR(VLOOKUP($D$11,'Dekstop Workstation'!A:J,3,0),"")</f>
        <v/>
      </c>
    </row>
    <row r="9" customFormat="false" ht="15" hidden="false" customHeight="true" outlineLevel="0" collapsed="false">
      <c r="A9" s="45" t="n">
        <v>10090104</v>
      </c>
      <c r="B9" s="46" t="n">
        <v>8</v>
      </c>
      <c r="C9" s="47" t="s">
        <v>62</v>
      </c>
      <c r="D9" s="48" t="s">
        <v>63</v>
      </c>
      <c r="E9" s="48" t="s">
        <v>64</v>
      </c>
      <c r="F9" s="48" t="s">
        <v>44</v>
      </c>
      <c r="G9" s="48"/>
      <c r="H9" s="48"/>
      <c r="I9" s="49" t="s">
        <v>45</v>
      </c>
    </row>
    <row r="10" customFormat="false" ht="15" hidden="false" customHeight="true" outlineLevel="0" collapsed="false">
      <c r="A10" s="50" t="n">
        <v>10087650</v>
      </c>
      <c r="B10" s="46" t="n">
        <v>9</v>
      </c>
      <c r="C10" s="51" t="s">
        <v>65</v>
      </c>
      <c r="D10" s="52" t="s">
        <v>66</v>
      </c>
      <c r="E10" s="52" t="s">
        <v>67</v>
      </c>
      <c r="F10" s="52" t="s">
        <v>68</v>
      </c>
      <c r="G10" s="48"/>
      <c r="H10" s="48" t="s">
        <v>69</v>
      </c>
      <c r="I10" s="49" t="s">
        <v>45</v>
      </c>
    </row>
    <row r="11" customFormat="false" ht="15" hidden="false" customHeight="true" outlineLevel="0" collapsed="false">
      <c r="A11" s="45" t="n">
        <v>10098845</v>
      </c>
      <c r="B11" s="46" t="n">
        <v>10</v>
      </c>
      <c r="C11" s="47" t="s">
        <v>70</v>
      </c>
      <c r="D11" s="48" t="s">
        <v>71</v>
      </c>
      <c r="E11" s="48" t="s">
        <v>72</v>
      </c>
      <c r="F11" s="48" t="s">
        <v>44</v>
      </c>
      <c r="G11" s="48"/>
      <c r="H11" s="48"/>
      <c r="I11" s="49" t="s">
        <v>45</v>
      </c>
    </row>
    <row r="12" customFormat="false" ht="15" hidden="false" customHeight="true" outlineLevel="0" collapsed="false">
      <c r="A12" s="45" t="n">
        <v>10098844</v>
      </c>
      <c r="B12" s="46" t="n">
        <v>11</v>
      </c>
      <c r="C12" s="47" t="s">
        <v>73</v>
      </c>
      <c r="D12" s="48" t="s">
        <v>74</v>
      </c>
      <c r="E12" s="48" t="s">
        <v>75</v>
      </c>
      <c r="F12" s="48" t="s">
        <v>44</v>
      </c>
      <c r="G12" s="48"/>
      <c r="H12" s="48"/>
      <c r="I12" s="49" t="s">
        <v>45</v>
      </c>
    </row>
    <row r="13" customFormat="false" ht="14.9" hidden="false" customHeight="false" outlineLevel="0" collapsed="false">
      <c r="A13" s="45" t="n">
        <v>10092659</v>
      </c>
      <c r="B13" s="46" t="n">
        <v>12</v>
      </c>
      <c r="C13" s="47" t="s">
        <v>76</v>
      </c>
      <c r="D13" s="48" t="s">
        <v>77</v>
      </c>
      <c r="E13" s="48" t="s">
        <v>78</v>
      </c>
      <c r="F13" s="48" t="s">
        <v>44</v>
      </c>
      <c r="G13" s="48"/>
      <c r="H13" s="48"/>
      <c r="I13" s="49" t="s">
        <v>45</v>
      </c>
    </row>
    <row r="14" customFormat="false" ht="14.9" hidden="false" customHeight="false" outlineLevel="0" collapsed="false">
      <c r="A14" s="45" t="n">
        <v>10087395</v>
      </c>
      <c r="B14" s="46" t="n">
        <v>13</v>
      </c>
      <c r="C14" s="47" t="s">
        <v>79</v>
      </c>
      <c r="D14" s="48" t="s">
        <v>80</v>
      </c>
      <c r="E14" s="48" t="s">
        <v>81</v>
      </c>
      <c r="F14" s="48" t="s">
        <v>44</v>
      </c>
      <c r="G14" s="48"/>
      <c r="H14" s="48"/>
      <c r="I14" s="49" t="s">
        <v>45</v>
      </c>
    </row>
    <row r="15" customFormat="false" ht="14.9" hidden="false" customHeight="false" outlineLevel="0" collapsed="false">
      <c r="A15" s="45" t="n">
        <v>10093811</v>
      </c>
      <c r="B15" s="46" t="n">
        <v>14</v>
      </c>
      <c r="C15" s="47" t="s">
        <v>82</v>
      </c>
      <c r="D15" s="48" t="s">
        <v>83</v>
      </c>
      <c r="E15" s="48" t="s">
        <v>84</v>
      </c>
      <c r="F15" s="48" t="s">
        <v>44</v>
      </c>
      <c r="G15" s="48"/>
      <c r="H15" s="48"/>
      <c r="I15" s="49" t="s">
        <v>45</v>
      </c>
    </row>
    <row r="16" customFormat="false" ht="14.9" hidden="false" customHeight="false" outlineLevel="0" collapsed="false">
      <c r="A16" s="45" t="n">
        <v>10084360</v>
      </c>
      <c r="B16" s="46" t="n">
        <v>15</v>
      </c>
      <c r="C16" s="47" t="s">
        <v>85</v>
      </c>
      <c r="D16" s="48" t="s">
        <v>86</v>
      </c>
      <c r="E16" s="48" t="s">
        <v>87</v>
      </c>
      <c r="F16" s="48" t="s">
        <v>44</v>
      </c>
      <c r="G16" s="48"/>
      <c r="H16" s="48"/>
      <c r="I16" s="49" t="s">
        <v>45</v>
      </c>
    </row>
    <row r="17" customFormat="false" ht="14.9" hidden="false" customHeight="false" outlineLevel="0" collapsed="false">
      <c r="A17" s="53" t="n">
        <v>10099165</v>
      </c>
      <c r="B17" s="46" t="n">
        <v>16</v>
      </c>
      <c r="C17" s="54" t="s">
        <v>88</v>
      </c>
      <c r="D17" s="48" t="s">
        <v>89</v>
      </c>
      <c r="E17" s="48" t="s">
        <v>90</v>
      </c>
      <c r="F17" s="48" t="s">
        <v>44</v>
      </c>
      <c r="G17" s="48"/>
      <c r="H17" s="48"/>
      <c r="I17" s="49" t="s">
        <v>45</v>
      </c>
    </row>
    <row r="18" customFormat="false" ht="14.9" hidden="false" customHeight="false" outlineLevel="0" collapsed="false">
      <c r="A18" s="53" t="n">
        <v>10099167</v>
      </c>
      <c r="B18" s="46" t="n">
        <v>17</v>
      </c>
      <c r="C18" s="54" t="s">
        <v>91</v>
      </c>
      <c r="D18" s="48" t="s">
        <v>92</v>
      </c>
      <c r="E18" s="48" t="s">
        <v>93</v>
      </c>
      <c r="F18" s="48" t="s">
        <v>44</v>
      </c>
      <c r="G18" s="48"/>
      <c r="H18" s="48"/>
      <c r="I18" s="49" t="s">
        <v>45</v>
      </c>
    </row>
    <row r="19" customFormat="false" ht="14.9" hidden="false" customHeight="false" outlineLevel="0" collapsed="false">
      <c r="A19" s="53" t="n">
        <v>10099157</v>
      </c>
      <c r="B19" s="46" t="n">
        <v>18</v>
      </c>
      <c r="C19" s="54" t="s">
        <v>94</v>
      </c>
      <c r="D19" s="48" t="s">
        <v>95</v>
      </c>
      <c r="E19" s="48" t="s">
        <v>96</v>
      </c>
      <c r="F19" s="48" t="s">
        <v>44</v>
      </c>
      <c r="G19" s="48"/>
      <c r="H19" s="48"/>
      <c r="I19" s="49" t="s">
        <v>45</v>
      </c>
    </row>
    <row r="20" customFormat="false" ht="14.9" hidden="false" customHeight="false" outlineLevel="0" collapsed="false">
      <c r="A20" s="45" t="n">
        <v>10086928</v>
      </c>
      <c r="B20" s="46" t="n">
        <v>19</v>
      </c>
      <c r="C20" s="47" t="s">
        <v>97</v>
      </c>
      <c r="D20" s="48" t="s">
        <v>98</v>
      </c>
      <c r="E20" s="48" t="s">
        <v>99</v>
      </c>
      <c r="F20" s="48" t="s">
        <v>44</v>
      </c>
      <c r="G20" s="48"/>
      <c r="H20" s="48"/>
      <c r="I20" s="49" t="s">
        <v>45</v>
      </c>
    </row>
    <row r="21" customFormat="false" ht="14.9" hidden="false" customHeight="false" outlineLevel="0" collapsed="false">
      <c r="A21" s="45" t="n">
        <v>10090784</v>
      </c>
      <c r="B21" s="46" t="n">
        <v>20</v>
      </c>
      <c r="C21" s="47" t="s">
        <v>100</v>
      </c>
      <c r="D21" s="48" t="s">
        <v>101</v>
      </c>
      <c r="E21" s="48" t="s">
        <v>102</v>
      </c>
      <c r="F21" s="48" t="s">
        <v>44</v>
      </c>
      <c r="G21" s="48"/>
      <c r="H21" s="48"/>
      <c r="I21" s="49" t="s">
        <v>45</v>
      </c>
    </row>
    <row r="22" customFormat="false" ht="14.9" hidden="false" customHeight="false" outlineLevel="0" collapsed="false">
      <c r="A22" s="50" t="n">
        <v>10099163</v>
      </c>
      <c r="B22" s="46" t="n">
        <v>21</v>
      </c>
      <c r="C22" s="47" t="s">
        <v>103</v>
      </c>
      <c r="D22" s="48" t="s">
        <v>104</v>
      </c>
      <c r="E22" s="48" t="s">
        <v>105</v>
      </c>
      <c r="F22" s="48" t="s">
        <v>44</v>
      </c>
      <c r="G22" s="48"/>
      <c r="H22" s="48"/>
      <c r="I22" s="49" t="s">
        <v>45</v>
      </c>
    </row>
    <row r="23" customFormat="false" ht="13.8" hidden="false" customHeight="false" outlineLevel="0" collapsed="false">
      <c r="A23" s="45" t="n">
        <v>10087411</v>
      </c>
      <c r="B23" s="46" t="n">
        <v>22</v>
      </c>
      <c r="C23" s="55" t="s">
        <v>106</v>
      </c>
      <c r="D23" s="48" t="s">
        <v>107</v>
      </c>
      <c r="E23" s="48" t="s">
        <v>108</v>
      </c>
      <c r="F23" s="48" t="s">
        <v>44</v>
      </c>
      <c r="G23" s="48"/>
      <c r="H23" s="48"/>
      <c r="I23" s="49" t="s">
        <v>45</v>
      </c>
    </row>
    <row r="24" customFormat="false" ht="13.8" hidden="false" customHeight="false" outlineLevel="0" collapsed="false">
      <c r="A24" s="45" t="n">
        <v>10092935</v>
      </c>
      <c r="B24" s="46" t="n">
        <v>23</v>
      </c>
      <c r="C24" s="55" t="s">
        <v>109</v>
      </c>
      <c r="D24" s="48" t="s">
        <v>110</v>
      </c>
      <c r="E24" s="48" t="s">
        <v>111</v>
      </c>
      <c r="F24" s="48" t="s">
        <v>44</v>
      </c>
      <c r="G24" s="48"/>
      <c r="H24" s="48"/>
      <c r="I24" s="49" t="s">
        <v>45</v>
      </c>
    </row>
    <row r="25" customFormat="false" ht="13.8" hidden="false" customHeight="false" outlineLevel="0" collapsed="false">
      <c r="A25" s="45" t="n">
        <v>10093741</v>
      </c>
      <c r="B25" s="46" t="n">
        <v>24</v>
      </c>
      <c r="C25" s="55" t="s">
        <v>112</v>
      </c>
      <c r="D25" s="48" t="s">
        <v>113</v>
      </c>
      <c r="E25" s="48" t="s">
        <v>114</v>
      </c>
      <c r="F25" s="48" t="s">
        <v>44</v>
      </c>
      <c r="G25" s="48"/>
      <c r="H25" s="48"/>
      <c r="I25" s="49" t="s">
        <v>45</v>
      </c>
    </row>
    <row r="26" customFormat="false" ht="13.8" hidden="false" customHeight="false" outlineLevel="0" collapsed="false">
      <c r="A26" s="45" t="n">
        <v>10091528</v>
      </c>
      <c r="B26" s="46" t="n">
        <v>25</v>
      </c>
      <c r="C26" s="55" t="s">
        <v>115</v>
      </c>
      <c r="D26" s="48" t="s">
        <v>116</v>
      </c>
      <c r="E26" s="48" t="s">
        <v>117</v>
      </c>
      <c r="F26" s="48" t="s">
        <v>44</v>
      </c>
      <c r="G26" s="48"/>
      <c r="H26" s="48"/>
      <c r="I26" s="49" t="s">
        <v>45</v>
      </c>
    </row>
    <row r="27" customFormat="false" ht="13.8" hidden="false" customHeight="false" outlineLevel="0" collapsed="false">
      <c r="A27" s="45" t="n">
        <v>10099171</v>
      </c>
      <c r="B27" s="46" t="n">
        <v>26</v>
      </c>
      <c r="C27" s="55" t="s">
        <v>118</v>
      </c>
      <c r="D27" s="48" t="s">
        <v>119</v>
      </c>
      <c r="E27" s="48" t="s">
        <v>120</v>
      </c>
      <c r="F27" s="48" t="s">
        <v>44</v>
      </c>
      <c r="G27" s="48"/>
      <c r="H27" s="48"/>
      <c r="I27" s="49" t="s">
        <v>45</v>
      </c>
    </row>
    <row r="28" customFormat="false" ht="13.8" hidden="false" customHeight="false" outlineLevel="0" collapsed="false">
      <c r="A28" s="45" t="n">
        <v>10099164</v>
      </c>
      <c r="B28" s="46" t="n">
        <v>27</v>
      </c>
      <c r="C28" s="55" t="s">
        <v>121</v>
      </c>
      <c r="D28" s="48" t="s">
        <v>122</v>
      </c>
      <c r="E28" s="48" t="s">
        <v>123</v>
      </c>
      <c r="F28" s="48" t="s">
        <v>44</v>
      </c>
      <c r="G28" s="48"/>
      <c r="H28" s="48"/>
      <c r="I28" s="49" t="s">
        <v>45</v>
      </c>
    </row>
    <row r="29" customFormat="false" ht="13.8" hidden="false" customHeight="false" outlineLevel="0" collapsed="false">
      <c r="A29" s="50" t="n">
        <v>10100420</v>
      </c>
      <c r="B29" s="46" t="n">
        <v>28</v>
      </c>
      <c r="C29" s="56" t="s">
        <v>124</v>
      </c>
      <c r="D29" s="48" t="s">
        <v>125</v>
      </c>
      <c r="E29" s="48" t="s">
        <v>126</v>
      </c>
      <c r="F29" s="48" t="s">
        <v>68</v>
      </c>
      <c r="G29" s="48"/>
      <c r="H29" s="48"/>
      <c r="I29" s="49" t="s">
        <v>45</v>
      </c>
    </row>
    <row r="30" customFormat="false" ht="13.8" hidden="false" customHeight="false" outlineLevel="0" collapsed="false">
      <c r="A30" s="57" t="n">
        <v>10086216</v>
      </c>
      <c r="B30" s="46" t="n">
        <v>29</v>
      </c>
      <c r="C30" s="58" t="s">
        <v>127</v>
      </c>
      <c r="D30" s="59" t="s">
        <v>128</v>
      </c>
      <c r="E30" s="59" t="s">
        <v>129</v>
      </c>
      <c r="F30" s="59" t="s">
        <v>68</v>
      </c>
      <c r="G30" s="59"/>
      <c r="H30" s="59"/>
      <c r="I30" s="60" t="s">
        <v>45</v>
      </c>
    </row>
  </sheetData>
  <hyperlinks>
    <hyperlink ref="C17" r:id="rId1" display="Zulfadhli Bin Wahi"/>
    <hyperlink ref="C18" r:id="rId2" display="Muhammad Fitrie b. Ibrahim"/>
    <hyperlink ref="C19" r:id="rId3" display="Muhammad Faris Amar b. Mohd Badrul Hisa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5.55"/>
    <col collapsed="false" customWidth="true" hidden="false" outlineLevel="0" max="3" min="3" style="61" width="15.55"/>
    <col collapsed="false" customWidth="true" hidden="false" outlineLevel="0" max="10" min="4" style="0" width="15.55"/>
    <col collapsed="false" customWidth="true" hidden="false" outlineLevel="0" max="11" min="11" style="0" width="10.78"/>
    <col collapsed="false" customWidth="true" hidden="false" outlineLevel="0" max="12" min="12" style="0" width="20.67"/>
    <col collapsed="false" customWidth="true" hidden="false" outlineLevel="0" max="13" min="13" style="0" width="9.78"/>
    <col collapsed="false" customWidth="true" hidden="false" outlineLevel="0" max="14" min="14" style="0" width="11.33"/>
    <col collapsed="false" customWidth="true" hidden="false" outlineLevel="0" max="15" min="15" style="0" width="11.89"/>
    <col collapsed="false" customWidth="true" hidden="false" outlineLevel="0" max="1025" min="16" style="0" width="8.53"/>
  </cols>
  <sheetData>
    <row r="1" customFormat="false" ht="14.4" hidden="false" customHeight="false" outlineLevel="0" collapsed="false">
      <c r="A1" s="61" t="s">
        <v>130</v>
      </c>
      <c r="B1" s="61" t="s">
        <v>131</v>
      </c>
      <c r="C1" s="61" t="s">
        <v>132</v>
      </c>
      <c r="D1" s="61" t="s">
        <v>27</v>
      </c>
      <c r="E1" s="61" t="s">
        <v>133</v>
      </c>
      <c r="F1" s="61" t="s">
        <v>134</v>
      </c>
      <c r="G1" s="61" t="s">
        <v>135</v>
      </c>
      <c r="H1" s="61" t="s">
        <v>136</v>
      </c>
      <c r="I1" s="61" t="s">
        <v>137</v>
      </c>
      <c r="J1" s="61" t="s">
        <v>138</v>
      </c>
      <c r="K1" s="61" t="s">
        <v>139</v>
      </c>
      <c r="L1" s="61" t="s">
        <v>140</v>
      </c>
      <c r="M1" s="61" t="s">
        <v>141</v>
      </c>
      <c r="N1" s="61" t="s">
        <v>142</v>
      </c>
    </row>
    <row r="2" customFormat="false" ht="14.4" hidden="false" customHeight="false" outlineLevel="0" collapsed="false">
      <c r="A2" s="0" t="str">
        <f aca="false">CONCATENATE(B2,"-",UPPER(C2))</f>
        <v>10025324-KEYBOARD</v>
      </c>
      <c r="B2" s="0" t="n">
        <v>10025324</v>
      </c>
      <c r="C2" s="61" t="s">
        <v>143</v>
      </c>
      <c r="D2" s="0" t="s">
        <v>144</v>
      </c>
      <c r="E2" s="0" t="s">
        <v>143</v>
      </c>
      <c r="G2" s="0" t="s">
        <v>145</v>
      </c>
      <c r="H2" s="0" t="s">
        <v>146</v>
      </c>
      <c r="I2" s="0" t="s">
        <v>144</v>
      </c>
      <c r="J2" s="62" t="n">
        <v>43531</v>
      </c>
    </row>
    <row r="3" customFormat="false" ht="14.4" hidden="false" customHeight="false" outlineLevel="0" collapsed="false">
      <c r="A3" s="0" t="str">
        <f aca="false">CONCATENATE(B3,"-",UPPER(C3))</f>
        <v>10025324-LOCK</v>
      </c>
      <c r="B3" s="0" t="n">
        <v>10025324</v>
      </c>
      <c r="C3" s="61" t="s">
        <v>147</v>
      </c>
      <c r="D3" s="0" t="s">
        <v>148</v>
      </c>
      <c r="E3" s="0" t="s">
        <v>147</v>
      </c>
      <c r="G3" s="0" t="s">
        <v>145</v>
      </c>
      <c r="H3" s="0" t="s">
        <v>146</v>
      </c>
      <c r="I3" s="0" t="s">
        <v>148</v>
      </c>
      <c r="J3" s="62" t="n">
        <v>43531</v>
      </c>
    </row>
    <row r="4" customFormat="false" ht="14.4" hidden="false" customHeight="false" outlineLevel="0" collapsed="false">
      <c r="A4" s="0" t="str">
        <f aca="false">CONCATENATE(B4,"-",UPPER(C4))</f>
        <v>10025324-LAPTOP</v>
      </c>
      <c r="B4" s="0" t="n">
        <v>10025324</v>
      </c>
      <c r="C4" s="61" t="s">
        <v>68</v>
      </c>
      <c r="D4" s="0" t="s">
        <v>149</v>
      </c>
      <c r="E4" s="0" t="s">
        <v>68</v>
      </c>
      <c r="G4" s="0" t="s">
        <v>145</v>
      </c>
      <c r="H4" s="0" t="s">
        <v>146</v>
      </c>
      <c r="I4" s="0" t="s">
        <v>149</v>
      </c>
      <c r="J4" s="62" t="n">
        <v>43531</v>
      </c>
    </row>
    <row r="5" customFormat="false" ht="14.4" hidden="false" customHeight="false" outlineLevel="0" collapsed="false">
      <c r="A5" s="0" t="str">
        <f aca="false">CONCATENATE(B5,"-",UPPER(C5))</f>
        <v>10100420-DESKTOP</v>
      </c>
      <c r="B5" s="0" t="n">
        <v>10100420</v>
      </c>
      <c r="C5" s="61" t="s">
        <v>44</v>
      </c>
      <c r="D5" s="0" t="s">
        <v>150</v>
      </c>
      <c r="E5" s="0" t="s">
        <v>44</v>
      </c>
      <c r="G5" s="0" t="s">
        <v>145</v>
      </c>
      <c r="H5" s="0" t="s">
        <v>146</v>
      </c>
      <c r="I5" s="0" t="s">
        <v>150</v>
      </c>
      <c r="J5" s="62" t="n">
        <v>43530</v>
      </c>
    </row>
    <row r="6" customFormat="false" ht="14.4" hidden="false" customHeight="false" outlineLevel="0" collapsed="false">
      <c r="A6" s="0" t="str">
        <f aca="false">CONCATENATE(B6,"-",UPPER(C6))</f>
        <v>10100420-MONITOR 2</v>
      </c>
      <c r="B6" s="0" t="n">
        <v>10100420</v>
      </c>
      <c r="C6" s="61" t="s">
        <v>151</v>
      </c>
      <c r="D6" s="0" t="s">
        <v>152</v>
      </c>
      <c r="E6" s="0" t="s">
        <v>153</v>
      </c>
      <c r="G6" s="0" t="s">
        <v>145</v>
      </c>
      <c r="H6" s="0" t="s">
        <v>146</v>
      </c>
      <c r="I6" s="0" t="s">
        <v>152</v>
      </c>
      <c r="J6" s="62" t="n">
        <v>43530</v>
      </c>
    </row>
    <row r="7" customFormat="false" ht="14.4" hidden="false" customHeight="false" outlineLevel="0" collapsed="false">
      <c r="A7" s="0" t="str">
        <f aca="false">CONCATENATE(B7,"-",UPPER(C7))</f>
        <v>10100420-MONITOR 1</v>
      </c>
      <c r="B7" s="0" t="n">
        <v>10100420</v>
      </c>
      <c r="C7" s="61" t="s">
        <v>154</v>
      </c>
      <c r="D7" s="0" t="s">
        <v>155</v>
      </c>
      <c r="E7" s="0" t="s">
        <v>153</v>
      </c>
      <c r="G7" s="0" t="s">
        <v>145</v>
      </c>
      <c r="H7" s="0" t="s">
        <v>146</v>
      </c>
      <c r="I7" s="0" t="s">
        <v>155</v>
      </c>
      <c r="J7" s="62" t="n">
        <v>43530</v>
      </c>
    </row>
    <row r="8" customFormat="false" ht="14.4" hidden="false" customHeight="false" outlineLevel="0" collapsed="false">
      <c r="A8" s="0" t="str">
        <f aca="false">CONCATENATE(B8,"-",UPPER(C8))</f>
        <v>10082616-LOCK</v>
      </c>
      <c r="B8" s="0" t="n">
        <v>10082616</v>
      </c>
      <c r="C8" s="61" t="s">
        <v>147</v>
      </c>
      <c r="D8" s="0" t="s">
        <v>156</v>
      </c>
      <c r="E8" s="0" t="s">
        <v>147</v>
      </c>
      <c r="G8" s="0" t="s">
        <v>145</v>
      </c>
      <c r="H8" s="0" t="s">
        <v>146</v>
      </c>
      <c r="I8" s="0" t="s">
        <v>156</v>
      </c>
      <c r="J8" s="62" t="n">
        <v>43530</v>
      </c>
      <c r="L8" s="0" t="n">
        <v>2.97532</v>
      </c>
      <c r="M8" s="0" t="n">
        <v>101.73032</v>
      </c>
    </row>
    <row r="9" customFormat="false" ht="14.4" hidden="false" customHeight="false" outlineLevel="0" collapsed="false">
      <c r="A9" s="0" t="str">
        <f aca="false">CONCATENATE(B9,"-",UPPER(C9))</f>
        <v>10086216-KEYBOARD</v>
      </c>
      <c r="B9" s="0" t="n">
        <v>10086216</v>
      </c>
      <c r="C9" s="61" t="s">
        <v>143</v>
      </c>
      <c r="D9" s="0" t="s">
        <v>157</v>
      </c>
      <c r="E9" s="0" t="s">
        <v>143</v>
      </c>
      <c r="G9" s="0" t="s">
        <v>145</v>
      </c>
      <c r="H9" s="0" t="s">
        <v>146</v>
      </c>
      <c r="I9" s="0" t="s">
        <v>157</v>
      </c>
      <c r="J9" s="62" t="n">
        <v>43530</v>
      </c>
      <c r="L9" s="0" t="n">
        <v>2.97528</v>
      </c>
      <c r="M9" s="0" t="n">
        <v>101.73038</v>
      </c>
    </row>
    <row r="10" customFormat="false" ht="14.4" hidden="false" customHeight="false" outlineLevel="0" collapsed="false">
      <c r="A10" s="0" t="str">
        <f aca="false">CONCATENATE(B10,"-",UPPER(C10))</f>
        <v>10093747-LOCK</v>
      </c>
      <c r="B10" s="0" t="n">
        <v>10093747</v>
      </c>
      <c r="C10" s="61" t="s">
        <v>147</v>
      </c>
      <c r="D10" s="0" t="s">
        <v>158</v>
      </c>
      <c r="E10" s="0" t="s">
        <v>147</v>
      </c>
      <c r="G10" s="0" t="s">
        <v>145</v>
      </c>
      <c r="H10" s="0" t="s">
        <v>146</v>
      </c>
      <c r="I10" s="0" t="s">
        <v>158</v>
      </c>
      <c r="J10" s="62" t="n">
        <v>43530</v>
      </c>
      <c r="L10" s="0" t="n">
        <v>2.97528</v>
      </c>
      <c r="M10" s="0" t="n">
        <v>101.73038</v>
      </c>
    </row>
    <row r="11" customFormat="false" ht="14.4" hidden="false" customHeight="false" outlineLevel="0" collapsed="false">
      <c r="A11" s="0" t="str">
        <f aca="false">CONCATENATE(B11,"-",UPPER(C11))</f>
        <v>10087402-LOCK</v>
      </c>
      <c r="B11" s="0" t="n">
        <v>10087402</v>
      </c>
      <c r="C11" s="61" t="s">
        <v>147</v>
      </c>
      <c r="D11" s="0" t="s">
        <v>159</v>
      </c>
      <c r="E11" s="0" t="s">
        <v>147</v>
      </c>
      <c r="G11" s="0" t="s">
        <v>145</v>
      </c>
      <c r="H11" s="0" t="s">
        <v>160</v>
      </c>
      <c r="I11" s="0" t="s">
        <v>159</v>
      </c>
      <c r="J11" s="62" t="n">
        <v>43530</v>
      </c>
      <c r="L11" s="0" t="n">
        <v>2.97521</v>
      </c>
      <c r="M11" s="0" t="n">
        <v>101.7304</v>
      </c>
    </row>
    <row r="12" customFormat="false" ht="14.4" hidden="false" customHeight="false" outlineLevel="0" collapsed="false">
      <c r="A12" s="0" t="str">
        <f aca="false">CONCATENATE(B12,"-",UPPER(C12))</f>
        <v>10093747-KEYBOARD</v>
      </c>
      <c r="B12" s="0" t="n">
        <v>10093747</v>
      </c>
      <c r="C12" s="61" t="s">
        <v>143</v>
      </c>
      <c r="D12" s="0" t="s">
        <v>161</v>
      </c>
      <c r="E12" s="0" t="s">
        <v>143</v>
      </c>
      <c r="G12" s="0" t="s">
        <v>145</v>
      </c>
      <c r="H12" s="0" t="s">
        <v>146</v>
      </c>
      <c r="I12" s="0" t="s">
        <v>161</v>
      </c>
      <c r="J12" s="62" t="n">
        <v>43530</v>
      </c>
      <c r="L12" s="0" t="n">
        <v>2.9753</v>
      </c>
      <c r="M12" s="0" t="n">
        <v>101.73041</v>
      </c>
    </row>
    <row r="13" customFormat="false" ht="14.4" hidden="false" customHeight="false" outlineLevel="0" collapsed="false">
      <c r="A13" s="0" t="str">
        <f aca="false">CONCATENATE(B13,"-",UPPER(C13))</f>
        <v>10087402-KEYBOARD</v>
      </c>
      <c r="B13" s="0" t="n">
        <v>10087402</v>
      </c>
      <c r="C13" s="61" t="s">
        <v>143</v>
      </c>
      <c r="D13" s="0" t="s">
        <v>162</v>
      </c>
      <c r="E13" s="0" t="s">
        <v>143</v>
      </c>
      <c r="G13" s="0" t="s">
        <v>145</v>
      </c>
      <c r="H13" s="0" t="s">
        <v>160</v>
      </c>
      <c r="I13" s="0" t="s">
        <v>162</v>
      </c>
      <c r="J13" s="62" t="n">
        <v>43530</v>
      </c>
      <c r="L13" s="0" t="n">
        <v>2.97521</v>
      </c>
      <c r="M13" s="0" t="n">
        <v>101.7304</v>
      </c>
    </row>
    <row r="14" customFormat="false" ht="14.4" hidden="false" customHeight="false" outlineLevel="0" collapsed="false">
      <c r="A14" s="0" t="str">
        <f aca="false">CONCATENATE(B14,"-",UPPER(C14))</f>
        <v>10022849-LOCK</v>
      </c>
      <c r="B14" s="0" t="n">
        <v>10022849</v>
      </c>
      <c r="C14" s="61" t="s">
        <v>147</v>
      </c>
      <c r="D14" s="0" t="s">
        <v>163</v>
      </c>
      <c r="E14" s="0" t="s">
        <v>147</v>
      </c>
      <c r="G14" s="0" t="s">
        <v>145</v>
      </c>
      <c r="H14" s="0" t="s">
        <v>146</v>
      </c>
      <c r="I14" s="0" t="s">
        <v>163</v>
      </c>
      <c r="J14" s="62" t="n">
        <v>43530</v>
      </c>
      <c r="L14" s="0" t="n">
        <v>2.97519</v>
      </c>
      <c r="M14" s="0" t="n">
        <v>101.73045</v>
      </c>
    </row>
    <row r="15" customFormat="false" ht="14.4" hidden="false" customHeight="false" outlineLevel="0" collapsed="false">
      <c r="A15" s="0" t="str">
        <f aca="false">CONCATENATE(B15,"-",UPPER(C15))</f>
        <v>10022849-KEYBOARD</v>
      </c>
      <c r="B15" s="0" t="n">
        <v>10022849</v>
      </c>
      <c r="C15" s="61" t="s">
        <v>143</v>
      </c>
      <c r="D15" s="0" t="s">
        <v>164</v>
      </c>
      <c r="E15" s="0" t="s">
        <v>143</v>
      </c>
      <c r="G15" s="0" t="s">
        <v>145</v>
      </c>
      <c r="H15" s="0" t="s">
        <v>146</v>
      </c>
      <c r="I15" s="0" t="s">
        <v>164</v>
      </c>
      <c r="J15" s="62" t="n">
        <v>43530</v>
      </c>
      <c r="L15" s="0" t="n">
        <v>2.97519</v>
      </c>
      <c r="M15" s="0" t="n">
        <v>101.73045</v>
      </c>
    </row>
    <row r="16" customFormat="false" ht="14.4" hidden="false" customHeight="false" outlineLevel="0" collapsed="false">
      <c r="A16" s="0" t="str">
        <f aca="false">CONCATENATE(B16,"-",UPPER(C16))</f>
        <v>10090766-LOCK</v>
      </c>
      <c r="B16" s="0" t="n">
        <v>10090766</v>
      </c>
      <c r="C16" s="61" t="s">
        <v>147</v>
      </c>
      <c r="D16" s="0" t="s">
        <v>165</v>
      </c>
      <c r="E16" s="0" t="s">
        <v>147</v>
      </c>
      <c r="G16" s="0" t="s">
        <v>145</v>
      </c>
      <c r="H16" s="0" t="s">
        <v>160</v>
      </c>
      <c r="I16" s="0" t="s">
        <v>165</v>
      </c>
      <c r="J16" s="62" t="n">
        <v>43530</v>
      </c>
      <c r="L16" s="0" t="n">
        <v>2.97521</v>
      </c>
      <c r="M16" s="0" t="n">
        <v>101.7304</v>
      </c>
    </row>
    <row r="17" customFormat="false" ht="14.4" hidden="false" customHeight="false" outlineLevel="0" collapsed="false">
      <c r="A17" s="0" t="str">
        <f aca="false">CONCATENATE(B17,"-",UPPER(C17))</f>
        <v>10099168-LOCK</v>
      </c>
      <c r="B17" s="0" t="n">
        <v>10099168</v>
      </c>
      <c r="C17" s="61" t="s">
        <v>147</v>
      </c>
      <c r="D17" s="0" t="s">
        <v>166</v>
      </c>
      <c r="E17" s="0" t="s">
        <v>147</v>
      </c>
      <c r="G17" s="0" t="s">
        <v>145</v>
      </c>
      <c r="H17" s="0" t="s">
        <v>146</v>
      </c>
      <c r="I17" s="0" t="s">
        <v>166</v>
      </c>
      <c r="J17" s="62" t="n">
        <v>43530</v>
      </c>
      <c r="L17" s="0" t="n">
        <v>2.9753</v>
      </c>
      <c r="M17" s="0" t="n">
        <v>101.73041</v>
      </c>
    </row>
    <row r="18" customFormat="false" ht="14.4" hidden="false" customHeight="false" outlineLevel="0" collapsed="false">
      <c r="A18" s="0" t="str">
        <f aca="false">CONCATENATE(B18,"-",UPPER(C18))</f>
        <v>10097248-LOCK</v>
      </c>
      <c r="B18" s="0" t="n">
        <v>10097248</v>
      </c>
      <c r="C18" s="61" t="s">
        <v>147</v>
      </c>
      <c r="D18" s="0" t="s">
        <v>167</v>
      </c>
      <c r="E18" s="0" t="s">
        <v>147</v>
      </c>
      <c r="G18" s="0" t="s">
        <v>145</v>
      </c>
      <c r="H18" s="0" t="s">
        <v>146</v>
      </c>
      <c r="I18" s="0" t="s">
        <v>167</v>
      </c>
      <c r="J18" s="62" t="n">
        <v>43530</v>
      </c>
      <c r="L18" s="0" t="n">
        <v>2.97519</v>
      </c>
      <c r="M18" s="0" t="n">
        <v>101.73045</v>
      </c>
    </row>
    <row r="19" customFormat="false" ht="14.4" hidden="false" customHeight="false" outlineLevel="0" collapsed="false">
      <c r="A19" s="0" t="str">
        <f aca="false">CONCATENATE(B19,"-",UPPER(C19))</f>
        <v>10090766-KEYBOARD</v>
      </c>
      <c r="B19" s="0" t="n">
        <v>10090766</v>
      </c>
      <c r="C19" s="61" t="s">
        <v>143</v>
      </c>
      <c r="D19" s="0" t="s">
        <v>168</v>
      </c>
      <c r="E19" s="0" t="s">
        <v>143</v>
      </c>
      <c r="G19" s="0" t="s">
        <v>145</v>
      </c>
      <c r="H19" s="0" t="s">
        <v>160</v>
      </c>
      <c r="I19" s="0" t="s">
        <v>168</v>
      </c>
      <c r="J19" s="62" t="n">
        <v>43530</v>
      </c>
      <c r="L19" s="0" t="n">
        <v>2.97519</v>
      </c>
      <c r="M19" s="0" t="n">
        <v>101.73045</v>
      </c>
    </row>
    <row r="20" customFormat="false" ht="14.4" hidden="false" customHeight="false" outlineLevel="0" collapsed="false">
      <c r="A20" s="0" t="str">
        <f aca="false">CONCATENATE(B20,"-",UPPER(C20))</f>
        <v>10097248-KEYBOARD</v>
      </c>
      <c r="B20" s="0" t="n">
        <v>10097248</v>
      </c>
      <c r="C20" s="61" t="s">
        <v>143</v>
      </c>
      <c r="D20" s="0" t="s">
        <v>169</v>
      </c>
      <c r="E20" s="0" t="s">
        <v>143</v>
      </c>
      <c r="G20" s="0" t="s">
        <v>145</v>
      </c>
      <c r="H20" s="0" t="s">
        <v>146</v>
      </c>
      <c r="I20" s="0" t="s">
        <v>169</v>
      </c>
      <c r="J20" s="62" t="n">
        <v>43530</v>
      </c>
      <c r="L20" s="0" t="n">
        <v>2.97519</v>
      </c>
      <c r="M20" s="0" t="n">
        <v>101.73045</v>
      </c>
    </row>
    <row r="21" customFormat="false" ht="14.4" hidden="false" customHeight="false" outlineLevel="0" collapsed="false">
      <c r="A21" s="0" t="str">
        <f aca="false">CONCATENATE(B21,"-",UPPER(C21))</f>
        <v>10099168-KEYBOARD</v>
      </c>
      <c r="B21" s="0" t="n">
        <v>10099168</v>
      </c>
      <c r="C21" s="61" t="s">
        <v>143</v>
      </c>
      <c r="D21" s="0" t="s">
        <v>170</v>
      </c>
      <c r="E21" s="0" t="s">
        <v>143</v>
      </c>
      <c r="G21" s="0" t="s">
        <v>145</v>
      </c>
      <c r="H21" s="0" t="s">
        <v>146</v>
      </c>
      <c r="I21" s="0" t="s">
        <v>170</v>
      </c>
      <c r="J21" s="62" t="n">
        <v>43530</v>
      </c>
      <c r="L21" s="0" t="n">
        <v>2.97533</v>
      </c>
      <c r="M21" s="0" t="n">
        <v>101.73031</v>
      </c>
    </row>
    <row r="22" customFormat="false" ht="14.4" hidden="false" customHeight="false" outlineLevel="0" collapsed="false">
      <c r="A22" s="0" t="str">
        <f aca="false">CONCATENATE(B22,"-",UPPER(C22))</f>
        <v>10087376-LOCK</v>
      </c>
      <c r="B22" s="0" t="n">
        <v>10087376</v>
      </c>
      <c r="C22" s="61" t="s">
        <v>147</v>
      </c>
      <c r="D22" s="0" t="s">
        <v>171</v>
      </c>
      <c r="E22" s="0" t="s">
        <v>147</v>
      </c>
      <c r="G22" s="0" t="s">
        <v>145</v>
      </c>
      <c r="H22" s="0" t="s">
        <v>160</v>
      </c>
      <c r="I22" s="0" t="s">
        <v>171</v>
      </c>
      <c r="J22" s="62" t="n">
        <v>43530</v>
      </c>
      <c r="L22" s="0" t="n">
        <v>2.97519</v>
      </c>
      <c r="M22" s="0" t="n">
        <v>101.73045</v>
      </c>
    </row>
    <row r="23" customFormat="false" ht="14.4" hidden="false" customHeight="false" outlineLevel="0" collapsed="false">
      <c r="A23" s="0" t="str">
        <f aca="false">CONCATENATE(B23,"-",UPPER(C23))</f>
        <v>10097206-KEYBOARD</v>
      </c>
      <c r="B23" s="0" t="n">
        <v>10097206</v>
      </c>
      <c r="C23" s="61" t="s">
        <v>143</v>
      </c>
      <c r="D23" s="0" t="s">
        <v>172</v>
      </c>
      <c r="E23" s="0" t="s">
        <v>143</v>
      </c>
      <c r="G23" s="0" t="s">
        <v>145</v>
      </c>
      <c r="H23" s="0" t="s">
        <v>146</v>
      </c>
      <c r="I23" s="0" t="s">
        <v>172</v>
      </c>
      <c r="J23" s="62" t="n">
        <v>43530</v>
      </c>
      <c r="L23" s="0" t="n">
        <v>2.97519</v>
      </c>
      <c r="M23" s="0" t="n">
        <v>101.73045</v>
      </c>
    </row>
    <row r="24" customFormat="false" ht="14.4" hidden="false" customHeight="false" outlineLevel="0" collapsed="false">
      <c r="A24" s="0" t="str">
        <f aca="false">CONCATENATE(B24,"-",UPPER(C24))</f>
        <v>10087376-KEYBOARD</v>
      </c>
      <c r="B24" s="0" t="n">
        <v>10087376</v>
      </c>
      <c r="C24" s="61" t="s">
        <v>143</v>
      </c>
      <c r="D24" s="0" t="s">
        <v>173</v>
      </c>
      <c r="E24" s="0" t="s">
        <v>143</v>
      </c>
      <c r="G24" s="0" t="s">
        <v>145</v>
      </c>
      <c r="H24" s="0" t="s">
        <v>160</v>
      </c>
      <c r="I24" s="0" t="s">
        <v>173</v>
      </c>
      <c r="J24" s="62" t="n">
        <v>43530</v>
      </c>
      <c r="L24" s="0" t="n">
        <v>2.97521</v>
      </c>
      <c r="M24" s="0" t="n">
        <v>101.73041</v>
      </c>
    </row>
    <row r="25" customFormat="false" ht="14.4" hidden="false" customHeight="false" outlineLevel="0" collapsed="false">
      <c r="A25" s="0" t="str">
        <f aca="false">CONCATENATE(B25,"-",UPPER(C25))</f>
        <v>10097206-LOCK</v>
      </c>
      <c r="B25" s="0" t="n">
        <v>10097206</v>
      </c>
      <c r="C25" s="61" t="s">
        <v>147</v>
      </c>
      <c r="D25" s="0" t="s">
        <v>174</v>
      </c>
      <c r="E25" s="0" t="s">
        <v>147</v>
      </c>
      <c r="G25" s="0" t="s">
        <v>145</v>
      </c>
      <c r="H25" s="0" t="s">
        <v>146</v>
      </c>
      <c r="I25" s="0" t="s">
        <v>174</v>
      </c>
      <c r="J25" s="62" t="n">
        <v>43530</v>
      </c>
      <c r="L25" s="0" t="n">
        <v>2.97521</v>
      </c>
      <c r="M25" s="0" t="n">
        <v>101.73039</v>
      </c>
    </row>
    <row r="26" customFormat="false" ht="14.4" hidden="false" customHeight="false" outlineLevel="0" collapsed="false">
      <c r="A26" s="0" t="str">
        <f aca="false">CONCATENATE(B26,"-",UPPER(C26))</f>
        <v>10099156-LOCK</v>
      </c>
      <c r="B26" s="0" t="n">
        <v>10099156</v>
      </c>
      <c r="C26" s="61" t="s">
        <v>147</v>
      </c>
      <c r="D26" s="0" t="s">
        <v>175</v>
      </c>
      <c r="E26" s="0" t="s">
        <v>147</v>
      </c>
      <c r="G26" s="0" t="s">
        <v>145</v>
      </c>
      <c r="H26" s="0" t="s">
        <v>146</v>
      </c>
      <c r="I26" s="0" t="s">
        <v>175</v>
      </c>
      <c r="J26" s="62" t="n">
        <v>43530</v>
      </c>
      <c r="L26" s="0" t="n">
        <v>2.97533</v>
      </c>
      <c r="M26" s="0" t="n">
        <v>101.73031</v>
      </c>
    </row>
    <row r="27" customFormat="false" ht="14.4" hidden="false" customHeight="false" outlineLevel="0" collapsed="false">
      <c r="A27" s="0" t="str">
        <f aca="false">CONCATENATE(B27,"-",UPPER(C27))</f>
        <v>10099156-KEYBOARD</v>
      </c>
      <c r="B27" s="0" t="n">
        <v>10099156</v>
      </c>
      <c r="C27" s="61" t="s">
        <v>143</v>
      </c>
      <c r="D27" s="0" t="s">
        <v>176</v>
      </c>
      <c r="E27" s="0" t="s">
        <v>143</v>
      </c>
      <c r="G27" s="0" t="s">
        <v>145</v>
      </c>
      <c r="H27" s="0" t="s">
        <v>146</v>
      </c>
      <c r="I27" s="0" t="s">
        <v>176</v>
      </c>
      <c r="J27" s="62" t="n">
        <v>43530</v>
      </c>
      <c r="L27" s="0" t="n">
        <v>2.97527</v>
      </c>
      <c r="M27" s="0" t="n">
        <v>101.73038</v>
      </c>
    </row>
    <row r="28" customFormat="false" ht="14.4" hidden="false" customHeight="false" outlineLevel="0" collapsed="false">
      <c r="A28" s="0" t="str">
        <f aca="false">CONCATENATE(B28,"-",UPPER(C28))</f>
        <v>10090101-KEYBOARD</v>
      </c>
      <c r="B28" s="0" t="n">
        <v>10090101</v>
      </c>
      <c r="C28" s="61" t="s">
        <v>143</v>
      </c>
      <c r="D28" s="0" t="s">
        <v>177</v>
      </c>
      <c r="E28" s="0" t="s">
        <v>143</v>
      </c>
      <c r="G28" s="0" t="s">
        <v>145</v>
      </c>
      <c r="H28" s="0" t="s">
        <v>146</v>
      </c>
      <c r="I28" s="0" t="s">
        <v>177</v>
      </c>
      <c r="J28" s="62" t="n">
        <v>43530</v>
      </c>
      <c r="L28" s="0" t="n">
        <v>2.97521</v>
      </c>
      <c r="M28" s="0" t="n">
        <v>101.73039</v>
      </c>
    </row>
    <row r="29" customFormat="false" ht="14.4" hidden="false" customHeight="false" outlineLevel="0" collapsed="false">
      <c r="A29" s="0" t="str">
        <f aca="false">CONCATENATE(B29,"-",UPPER(C29))</f>
        <v>10090101-LOCK</v>
      </c>
      <c r="B29" s="0" t="n">
        <v>10090101</v>
      </c>
      <c r="C29" s="61" t="s">
        <v>147</v>
      </c>
      <c r="D29" s="0" t="s">
        <v>178</v>
      </c>
      <c r="E29" s="0" t="s">
        <v>147</v>
      </c>
      <c r="G29" s="0" t="s">
        <v>145</v>
      </c>
      <c r="H29" s="0" t="s">
        <v>146</v>
      </c>
      <c r="I29" s="0" t="s">
        <v>178</v>
      </c>
      <c r="J29" s="62" t="n">
        <v>43530</v>
      </c>
      <c r="L29" s="0" t="n">
        <v>2.97521</v>
      </c>
      <c r="M29" s="0" t="n">
        <v>101.73039</v>
      </c>
    </row>
    <row r="30" customFormat="false" ht="14.4" hidden="false" customHeight="false" outlineLevel="0" collapsed="false">
      <c r="A30" s="0" t="str">
        <f aca="false">CONCATENATE(B30,"-",UPPER(C30))</f>
        <v>10093316-LOCK</v>
      </c>
      <c r="B30" s="0" t="n">
        <v>10093316</v>
      </c>
      <c r="C30" s="61" t="s">
        <v>147</v>
      </c>
      <c r="D30" s="0" t="s">
        <v>179</v>
      </c>
      <c r="E30" s="0" t="s">
        <v>147</v>
      </c>
      <c r="G30" s="0" t="s">
        <v>145</v>
      </c>
      <c r="H30" s="0" t="s">
        <v>146</v>
      </c>
      <c r="I30" s="0" t="s">
        <v>179</v>
      </c>
      <c r="J30" s="62" t="n">
        <v>43530</v>
      </c>
      <c r="L30" s="0" t="n">
        <v>2.97529</v>
      </c>
      <c r="M30" s="0" t="n">
        <v>101.73034</v>
      </c>
    </row>
    <row r="31" customFormat="false" ht="14.4" hidden="false" customHeight="false" outlineLevel="0" collapsed="false">
      <c r="A31" s="0" t="str">
        <f aca="false">CONCATENATE(B31,"-",UPPER(C31))</f>
        <v>10100045-LOCK</v>
      </c>
      <c r="B31" s="0" t="n">
        <v>10100045</v>
      </c>
      <c r="C31" s="61" t="s">
        <v>147</v>
      </c>
      <c r="D31" s="0" t="s">
        <v>180</v>
      </c>
      <c r="E31" s="0" t="s">
        <v>147</v>
      </c>
      <c r="G31" s="0" t="s">
        <v>145</v>
      </c>
      <c r="H31" s="0" t="s">
        <v>160</v>
      </c>
      <c r="I31" s="0" t="s">
        <v>180</v>
      </c>
      <c r="J31" s="62" t="n">
        <v>43530</v>
      </c>
      <c r="L31" s="0" t="n">
        <v>2.97521</v>
      </c>
      <c r="M31" s="0" t="n">
        <v>101.73041</v>
      </c>
    </row>
    <row r="32" customFormat="false" ht="14.4" hidden="false" customHeight="false" outlineLevel="0" collapsed="false">
      <c r="A32" s="0" t="str">
        <f aca="false">CONCATENATE(B32,"-",UPPER(C32))</f>
        <v>10093316-KEYBOARD</v>
      </c>
      <c r="B32" s="0" t="n">
        <v>10093316</v>
      </c>
      <c r="C32" s="61" t="s">
        <v>143</v>
      </c>
      <c r="D32" s="0" t="s">
        <v>181</v>
      </c>
      <c r="E32" s="0" t="s">
        <v>143</v>
      </c>
      <c r="G32" s="0" t="s">
        <v>145</v>
      </c>
      <c r="H32" s="0" t="s">
        <v>146</v>
      </c>
      <c r="I32" s="0" t="s">
        <v>181</v>
      </c>
      <c r="J32" s="62" t="n">
        <v>43530</v>
      </c>
      <c r="L32" s="0" t="n">
        <v>2.97529</v>
      </c>
      <c r="M32" s="0" t="n">
        <v>101.73034</v>
      </c>
    </row>
    <row r="33" customFormat="false" ht="14.4" hidden="false" customHeight="false" outlineLevel="0" collapsed="false">
      <c r="A33" s="0" t="str">
        <f aca="false">CONCATENATE(B33,"-",UPPER(C33))</f>
        <v>10100045-KEYBOARD</v>
      </c>
      <c r="B33" s="0" t="n">
        <v>10100045</v>
      </c>
      <c r="C33" s="61" t="s">
        <v>143</v>
      </c>
      <c r="D33" s="0" t="s">
        <v>182</v>
      </c>
      <c r="E33" s="0" t="s">
        <v>143</v>
      </c>
      <c r="G33" s="0" t="s">
        <v>145</v>
      </c>
      <c r="H33" s="0" t="s">
        <v>160</v>
      </c>
      <c r="I33" s="0" t="s">
        <v>182</v>
      </c>
      <c r="J33" s="62" t="n">
        <v>43530</v>
      </c>
      <c r="L33" s="0" t="n">
        <v>2.97521</v>
      </c>
      <c r="M33" s="0" t="n">
        <v>101.73041</v>
      </c>
    </row>
    <row r="34" customFormat="false" ht="14.4" hidden="false" customHeight="false" outlineLevel="0" collapsed="false">
      <c r="A34" s="0" t="str">
        <f aca="false">CONCATENATE(B34,"-",UPPER(C34))</f>
        <v>10099169-LOCK</v>
      </c>
      <c r="B34" s="0" t="n">
        <v>10099169</v>
      </c>
      <c r="C34" s="61" t="s">
        <v>147</v>
      </c>
      <c r="D34" s="0" t="s">
        <v>183</v>
      </c>
      <c r="E34" s="0" t="s">
        <v>147</v>
      </c>
      <c r="G34" s="0" t="s">
        <v>145</v>
      </c>
      <c r="H34" s="0" t="s">
        <v>146</v>
      </c>
      <c r="I34" s="0" t="s">
        <v>183</v>
      </c>
      <c r="J34" s="62" t="n">
        <v>43530</v>
      </c>
      <c r="L34" s="0" t="n">
        <v>2.97529</v>
      </c>
      <c r="M34" s="0" t="n">
        <v>101.73034</v>
      </c>
    </row>
    <row r="35" customFormat="false" ht="14.4" hidden="false" customHeight="false" outlineLevel="0" collapsed="false">
      <c r="A35" s="0" t="str">
        <f aca="false">CONCATENATE(B35,"-",UPPER(C35))</f>
        <v>10099169-KEYBOARD</v>
      </c>
      <c r="B35" s="0" t="n">
        <v>10099169</v>
      </c>
      <c r="C35" s="61" t="s">
        <v>143</v>
      </c>
      <c r="D35" s="0" t="s">
        <v>184</v>
      </c>
      <c r="E35" s="0" t="s">
        <v>143</v>
      </c>
      <c r="G35" s="0" t="s">
        <v>145</v>
      </c>
      <c r="H35" s="0" t="s">
        <v>146</v>
      </c>
      <c r="I35" s="0" t="s">
        <v>184</v>
      </c>
      <c r="J35" s="62" t="n">
        <v>43530</v>
      </c>
      <c r="L35" s="0" t="n">
        <v>2.97525</v>
      </c>
      <c r="M35" s="0" t="n">
        <v>101.73041</v>
      </c>
    </row>
    <row r="36" customFormat="false" ht="14.4" hidden="false" customHeight="false" outlineLevel="0" collapsed="false">
      <c r="A36" s="0" t="str">
        <f aca="false">CONCATENATE(B36,"-",UPPER(C36))</f>
        <v>10099170-LOCK</v>
      </c>
      <c r="B36" s="0" t="n">
        <v>10099170</v>
      </c>
      <c r="C36" s="61" t="s">
        <v>147</v>
      </c>
      <c r="D36" s="0" t="s">
        <v>185</v>
      </c>
      <c r="E36" s="0" t="s">
        <v>147</v>
      </c>
      <c r="G36" s="0" t="s">
        <v>145</v>
      </c>
      <c r="H36" s="0" t="s">
        <v>146</v>
      </c>
      <c r="I36" s="0" t="s">
        <v>185</v>
      </c>
      <c r="J36" s="62" t="n">
        <v>43530</v>
      </c>
      <c r="L36" s="0" t="n">
        <v>2.97527</v>
      </c>
      <c r="M36" s="0" t="n">
        <v>101.73038</v>
      </c>
    </row>
    <row r="37" customFormat="false" ht="14.4" hidden="false" customHeight="false" outlineLevel="0" collapsed="false">
      <c r="A37" s="0" t="str">
        <f aca="false">CONCATENATE(B37,"-",UPPER(C37))</f>
        <v>10099158-LOCK</v>
      </c>
      <c r="B37" s="0" t="n">
        <v>10099158</v>
      </c>
      <c r="C37" s="61" t="s">
        <v>147</v>
      </c>
      <c r="D37" s="0" t="s">
        <v>186</v>
      </c>
      <c r="E37" s="0" t="s">
        <v>147</v>
      </c>
      <c r="G37" s="0" t="s">
        <v>145</v>
      </c>
      <c r="H37" s="0" t="s">
        <v>146</v>
      </c>
      <c r="I37" s="0" t="s">
        <v>186</v>
      </c>
      <c r="J37" s="62" t="n">
        <v>43530</v>
      </c>
      <c r="L37" s="0" t="n">
        <v>2.97525</v>
      </c>
      <c r="M37" s="0" t="n">
        <v>101.73041</v>
      </c>
    </row>
    <row r="38" customFormat="false" ht="14.4" hidden="false" customHeight="false" outlineLevel="0" collapsed="false">
      <c r="A38" s="0" t="str">
        <f aca="false">CONCATENATE(B38,"-",UPPER(C38))</f>
        <v>10099170-KEYBOARD</v>
      </c>
      <c r="B38" s="0" t="n">
        <v>10099170</v>
      </c>
      <c r="C38" s="61" t="s">
        <v>143</v>
      </c>
      <c r="D38" s="0" t="s">
        <v>187</v>
      </c>
      <c r="E38" s="0" t="s">
        <v>143</v>
      </c>
      <c r="G38" s="0" t="s">
        <v>145</v>
      </c>
      <c r="H38" s="0" t="s">
        <v>146</v>
      </c>
      <c r="I38" s="0" t="s">
        <v>187</v>
      </c>
      <c r="J38" s="62" t="n">
        <v>43530</v>
      </c>
      <c r="L38" s="0" t="n">
        <v>2.97527</v>
      </c>
      <c r="M38" s="0" t="n">
        <v>101.73038</v>
      </c>
    </row>
    <row r="39" customFormat="false" ht="14.4" hidden="false" customHeight="false" outlineLevel="0" collapsed="false">
      <c r="A39" s="0" t="str">
        <f aca="false">CONCATENATE(B39,"-",UPPER(C39))</f>
        <v>10099158-KEYBOARD</v>
      </c>
      <c r="B39" s="0" t="n">
        <v>10099158</v>
      </c>
      <c r="C39" s="61" t="s">
        <v>143</v>
      </c>
      <c r="D39" s="0" t="s">
        <v>188</v>
      </c>
      <c r="E39" s="0" t="s">
        <v>143</v>
      </c>
      <c r="G39" s="0" t="s">
        <v>145</v>
      </c>
      <c r="H39" s="0" t="s">
        <v>146</v>
      </c>
      <c r="I39" s="0" t="s">
        <v>188</v>
      </c>
      <c r="J39" s="62" t="n">
        <v>43530</v>
      </c>
      <c r="L39" s="0" t="n">
        <v>2.97525</v>
      </c>
      <c r="M39" s="0" t="n">
        <v>101.73041</v>
      </c>
    </row>
    <row r="40" customFormat="false" ht="14.4" hidden="false" customHeight="false" outlineLevel="0" collapsed="false">
      <c r="A40" s="0" t="str">
        <f aca="false">CONCATENATE(B40,"-",UPPER(C40))</f>
        <v>10100139-LOCK</v>
      </c>
      <c r="B40" s="0" t="n">
        <v>10100139</v>
      </c>
      <c r="C40" s="61" t="s">
        <v>147</v>
      </c>
      <c r="D40" s="0" t="s">
        <v>189</v>
      </c>
      <c r="E40" s="0" t="s">
        <v>147</v>
      </c>
      <c r="G40" s="0" t="s">
        <v>145</v>
      </c>
      <c r="H40" s="0" t="s">
        <v>160</v>
      </c>
      <c r="I40" s="0" t="s">
        <v>189</v>
      </c>
      <c r="J40" s="62" t="n">
        <v>43530</v>
      </c>
      <c r="L40" s="0" t="n">
        <v>2.97529</v>
      </c>
      <c r="M40" s="0" t="n">
        <v>101.73044</v>
      </c>
    </row>
    <row r="41" customFormat="false" ht="14.4" hidden="false" customHeight="false" outlineLevel="0" collapsed="false">
      <c r="A41" s="0" t="str">
        <f aca="false">CONCATENATE(B41,"-",UPPER(C41))</f>
        <v>10100139-KEYBOARD</v>
      </c>
      <c r="B41" s="0" t="n">
        <v>10100139</v>
      </c>
      <c r="C41" s="61" t="s">
        <v>143</v>
      </c>
      <c r="D41" s="0" t="s">
        <v>190</v>
      </c>
      <c r="E41" s="0" t="s">
        <v>143</v>
      </c>
      <c r="G41" s="0" t="s">
        <v>145</v>
      </c>
      <c r="H41" s="0" t="s">
        <v>160</v>
      </c>
      <c r="I41" s="0" t="s">
        <v>190</v>
      </c>
      <c r="J41" s="62" t="n">
        <v>43530</v>
      </c>
      <c r="L41" s="0" t="n">
        <v>2.97528</v>
      </c>
      <c r="M41" s="0" t="n">
        <v>101.73044</v>
      </c>
    </row>
    <row r="42" customFormat="false" ht="14.4" hidden="false" customHeight="false" outlineLevel="0" collapsed="false">
      <c r="A42" s="0" t="str">
        <f aca="false">CONCATENATE(B42,"-",UPPER(C42))</f>
        <v>10098848-LOCK</v>
      </c>
      <c r="B42" s="0" t="n">
        <v>10098848</v>
      </c>
      <c r="C42" s="61" t="s">
        <v>147</v>
      </c>
      <c r="D42" s="0" t="s">
        <v>191</v>
      </c>
      <c r="E42" s="0" t="s">
        <v>147</v>
      </c>
      <c r="G42" s="0" t="s">
        <v>145</v>
      </c>
      <c r="H42" s="0" t="s">
        <v>146</v>
      </c>
      <c r="I42" s="0" t="s">
        <v>191</v>
      </c>
      <c r="J42" s="62" t="n">
        <v>43530</v>
      </c>
      <c r="L42" s="0" t="n">
        <v>2.97533</v>
      </c>
      <c r="M42" s="0" t="n">
        <v>101.73033</v>
      </c>
    </row>
    <row r="43" customFormat="false" ht="14.4" hidden="false" customHeight="false" outlineLevel="0" collapsed="false">
      <c r="A43" s="0" t="str">
        <f aca="false">CONCATENATE(B43,"-",UPPER(C43))</f>
        <v>10098848-KEYBOARD</v>
      </c>
      <c r="B43" s="0" t="n">
        <v>10098848</v>
      </c>
      <c r="C43" s="61" t="s">
        <v>143</v>
      </c>
      <c r="D43" s="0" t="s">
        <v>192</v>
      </c>
      <c r="E43" s="0" t="s">
        <v>143</v>
      </c>
      <c r="G43" s="0" t="s">
        <v>145</v>
      </c>
      <c r="H43" s="0" t="s">
        <v>146</v>
      </c>
      <c r="I43" s="0" t="s">
        <v>193</v>
      </c>
      <c r="J43" s="62" t="n">
        <v>43530</v>
      </c>
      <c r="L43" s="0" t="n">
        <v>2.97533</v>
      </c>
      <c r="M43" s="0" t="n">
        <v>101.73033</v>
      </c>
    </row>
    <row r="44" customFormat="false" ht="14.4" hidden="false" customHeight="false" outlineLevel="0" collapsed="false">
      <c r="A44" s="0" t="str">
        <f aca="false">CONCATENATE(B44,"-",UPPER(C44))</f>
        <v>10098846-LOCK</v>
      </c>
      <c r="B44" s="0" t="n">
        <v>10098846</v>
      </c>
      <c r="C44" s="61" t="s">
        <v>147</v>
      </c>
      <c r="D44" s="0" t="s">
        <v>194</v>
      </c>
      <c r="E44" s="0" t="s">
        <v>147</v>
      </c>
      <c r="G44" s="0" t="s">
        <v>145</v>
      </c>
      <c r="H44" s="0" t="s">
        <v>146</v>
      </c>
      <c r="I44" s="0" t="s">
        <v>194</v>
      </c>
      <c r="J44" s="62" t="n">
        <v>43530</v>
      </c>
      <c r="L44" s="0" t="n">
        <v>2.97527</v>
      </c>
      <c r="M44" s="0" t="n">
        <v>101.73037</v>
      </c>
    </row>
    <row r="45" customFormat="false" ht="14.4" hidden="false" customHeight="false" outlineLevel="0" collapsed="false">
      <c r="A45" s="0" t="str">
        <f aca="false">CONCATENATE(B45,"-",UPPER(C45))</f>
        <v>10098846-KEYBOARD</v>
      </c>
      <c r="B45" s="0" t="n">
        <v>10098846</v>
      </c>
      <c r="C45" s="61" t="s">
        <v>143</v>
      </c>
      <c r="D45" s="0" t="s">
        <v>195</v>
      </c>
      <c r="E45" s="0" t="s">
        <v>143</v>
      </c>
      <c r="G45" s="0" t="s">
        <v>145</v>
      </c>
      <c r="H45" s="0" t="s">
        <v>146</v>
      </c>
      <c r="I45" s="0" t="s">
        <v>195</v>
      </c>
      <c r="J45" s="62" t="n">
        <v>43530</v>
      </c>
      <c r="L45" s="0" t="n">
        <v>2.97527</v>
      </c>
      <c r="M45" s="0" t="n">
        <v>101.73037</v>
      </c>
    </row>
    <row r="46" customFormat="false" ht="14.4" hidden="false" customHeight="false" outlineLevel="0" collapsed="false">
      <c r="A46" s="0" t="str">
        <f aca="false">CONCATENATE(B46,"-",UPPER(C46))</f>
        <v>10098843-LOCK</v>
      </c>
      <c r="B46" s="0" t="n">
        <v>10098843</v>
      </c>
      <c r="C46" s="61" t="s">
        <v>147</v>
      </c>
      <c r="D46" s="0" t="s">
        <v>196</v>
      </c>
      <c r="E46" s="0" t="s">
        <v>147</v>
      </c>
      <c r="G46" s="0" t="s">
        <v>145</v>
      </c>
      <c r="H46" s="0" t="s">
        <v>146</v>
      </c>
      <c r="I46" s="0" t="s">
        <v>196</v>
      </c>
      <c r="J46" s="62" t="n">
        <v>43530</v>
      </c>
      <c r="L46" s="0" t="n">
        <v>2.97527</v>
      </c>
      <c r="M46" s="0" t="n">
        <v>101.73037</v>
      </c>
    </row>
    <row r="47" customFormat="false" ht="14.4" hidden="false" customHeight="false" outlineLevel="0" collapsed="false">
      <c r="A47" s="0" t="str">
        <f aca="false">CONCATENATE(B47,"-",UPPER(C47))</f>
        <v>10098843-KEYBOARD</v>
      </c>
      <c r="B47" s="0" t="n">
        <v>10098843</v>
      </c>
      <c r="C47" s="61" t="s">
        <v>143</v>
      </c>
      <c r="D47" s="0" t="s">
        <v>197</v>
      </c>
      <c r="E47" s="0" t="s">
        <v>143</v>
      </c>
      <c r="G47" s="0" t="s">
        <v>145</v>
      </c>
      <c r="H47" s="0" t="s">
        <v>146</v>
      </c>
      <c r="I47" s="0" t="s">
        <v>197</v>
      </c>
      <c r="J47" s="62" t="n">
        <v>43530</v>
      </c>
      <c r="L47" s="0" t="n">
        <v>2.97534</v>
      </c>
      <c r="M47" s="0" t="n">
        <v>101.73034</v>
      </c>
    </row>
    <row r="48" customFormat="false" ht="14.4" hidden="false" customHeight="false" outlineLevel="0" collapsed="false">
      <c r="A48" s="0" t="str">
        <f aca="false">CONCATENATE(B48,"-",UPPER(C48))</f>
        <v>10087402-LAPTOP</v>
      </c>
      <c r="B48" s="0" t="n">
        <v>10087402</v>
      </c>
      <c r="C48" s="61" t="s">
        <v>68</v>
      </c>
      <c r="D48" s="0" t="s">
        <v>198</v>
      </c>
      <c r="E48" s="0" t="s">
        <v>68</v>
      </c>
      <c r="G48" s="0" t="s">
        <v>145</v>
      </c>
      <c r="H48" s="0" t="s">
        <v>160</v>
      </c>
      <c r="I48" s="0" t="s">
        <v>198</v>
      </c>
      <c r="J48" s="62" t="n">
        <v>43530</v>
      </c>
      <c r="L48" s="0" t="n">
        <v>2.97528</v>
      </c>
      <c r="M48" s="0" t="n">
        <v>101.73044</v>
      </c>
    </row>
    <row r="49" customFormat="false" ht="14.4" hidden="false" customHeight="false" outlineLevel="0" collapsed="false">
      <c r="A49" s="0" t="str">
        <f aca="false">CONCATENATE(B49,"-",UPPER(C49))</f>
        <v>10098843-LAPTOP</v>
      </c>
      <c r="B49" s="0" t="n">
        <v>10098843</v>
      </c>
      <c r="C49" s="61" t="s">
        <v>68</v>
      </c>
      <c r="D49" s="0" t="s">
        <v>199</v>
      </c>
      <c r="E49" s="0" t="s">
        <v>68</v>
      </c>
      <c r="G49" s="0" t="s">
        <v>145</v>
      </c>
      <c r="H49" s="0" t="s">
        <v>146</v>
      </c>
      <c r="I49" s="0" t="s">
        <v>199</v>
      </c>
      <c r="J49" s="62" t="n">
        <v>43530</v>
      </c>
      <c r="L49" s="0" t="n">
        <v>2.97534</v>
      </c>
      <c r="M49" s="0" t="n">
        <v>101.73034</v>
      </c>
    </row>
    <row r="50" customFormat="false" ht="14.4" hidden="false" customHeight="false" outlineLevel="0" collapsed="false">
      <c r="A50" s="0" t="str">
        <f aca="false">CONCATENATE(B50,"-",UPPER(C50))</f>
        <v>10090766-LAPTOP</v>
      </c>
      <c r="B50" s="0" t="n">
        <v>10090766</v>
      </c>
      <c r="C50" s="61" t="s">
        <v>68</v>
      </c>
      <c r="D50" s="0" t="s">
        <v>200</v>
      </c>
      <c r="E50" s="0" t="s">
        <v>68</v>
      </c>
      <c r="G50" s="0" t="s">
        <v>145</v>
      </c>
      <c r="H50" s="0" t="s">
        <v>160</v>
      </c>
      <c r="I50" s="0" t="s">
        <v>200</v>
      </c>
      <c r="J50" s="62" t="n">
        <v>43530</v>
      </c>
      <c r="L50" s="0" t="n">
        <v>2.97521</v>
      </c>
      <c r="M50" s="0" t="n">
        <v>101.7304</v>
      </c>
    </row>
    <row r="51" customFormat="false" ht="14.4" hidden="false" customHeight="false" outlineLevel="0" collapsed="false">
      <c r="A51" s="0" t="str">
        <f aca="false">CONCATENATE(B51,"-",UPPER(C51))</f>
        <v>10098846-LAPTOP</v>
      </c>
      <c r="B51" s="0" t="n">
        <v>10098846</v>
      </c>
      <c r="C51" s="61" t="s">
        <v>68</v>
      </c>
      <c r="D51" s="0" t="s">
        <v>201</v>
      </c>
      <c r="E51" s="0" t="s">
        <v>68</v>
      </c>
      <c r="G51" s="0" t="s">
        <v>145</v>
      </c>
      <c r="H51" s="0" t="s">
        <v>146</v>
      </c>
      <c r="I51" s="0" t="s">
        <v>201</v>
      </c>
      <c r="J51" s="62" t="n">
        <v>43530</v>
      </c>
      <c r="L51" s="0" t="n">
        <v>2.97534</v>
      </c>
      <c r="M51" s="0" t="n">
        <v>101.73034</v>
      </c>
    </row>
    <row r="52" customFormat="false" ht="14.4" hidden="false" customHeight="false" outlineLevel="0" collapsed="false">
      <c r="A52" s="0" t="str">
        <f aca="false">CONCATENATE(B52,"-",UPPER(C52))</f>
        <v>10098848-LAPTOP</v>
      </c>
      <c r="B52" s="0" t="n">
        <v>10098848</v>
      </c>
      <c r="C52" s="61" t="s">
        <v>68</v>
      </c>
      <c r="D52" s="0" t="s">
        <v>202</v>
      </c>
      <c r="E52" s="0" t="s">
        <v>68</v>
      </c>
      <c r="G52" s="0" t="s">
        <v>145</v>
      </c>
      <c r="H52" s="0" t="s">
        <v>146</v>
      </c>
      <c r="I52" s="0" t="s">
        <v>202</v>
      </c>
      <c r="J52" s="62" t="n">
        <v>43530</v>
      </c>
      <c r="L52" s="0" t="n">
        <v>2.97534</v>
      </c>
      <c r="M52" s="0" t="n">
        <v>101.73034</v>
      </c>
    </row>
    <row r="53" customFormat="false" ht="14.4" hidden="false" customHeight="false" outlineLevel="0" collapsed="false">
      <c r="A53" s="0" t="str">
        <f aca="false">CONCATENATE(B53,"-",UPPER(C53))</f>
        <v>10099158-LAPTOP</v>
      </c>
      <c r="B53" s="0" t="n">
        <v>10099158</v>
      </c>
      <c r="C53" s="61" t="s">
        <v>68</v>
      </c>
      <c r="D53" s="0" t="s">
        <v>203</v>
      </c>
      <c r="E53" s="0" t="s">
        <v>68</v>
      </c>
      <c r="G53" s="0" t="s">
        <v>145</v>
      </c>
      <c r="H53" s="0" t="s">
        <v>146</v>
      </c>
      <c r="I53" s="0" t="s">
        <v>203</v>
      </c>
      <c r="J53" s="62" t="n">
        <v>43530</v>
      </c>
      <c r="L53" s="0" t="n">
        <v>2.97521</v>
      </c>
      <c r="M53" s="0" t="n">
        <v>101.73039</v>
      </c>
    </row>
    <row r="54" customFormat="false" ht="14.4" hidden="false" customHeight="false" outlineLevel="0" collapsed="false">
      <c r="A54" s="0" t="str">
        <f aca="false">CONCATENATE(B54,"-",UPPER(C54))</f>
        <v>10099169-LAPTOP</v>
      </c>
      <c r="B54" s="0" t="n">
        <v>10099169</v>
      </c>
      <c r="C54" s="61" t="s">
        <v>68</v>
      </c>
      <c r="D54" s="0" t="s">
        <v>204</v>
      </c>
      <c r="E54" s="0" t="s">
        <v>68</v>
      </c>
      <c r="G54" s="0" t="s">
        <v>145</v>
      </c>
      <c r="H54" s="0" t="s">
        <v>146</v>
      </c>
      <c r="I54" s="0" t="s">
        <v>204</v>
      </c>
      <c r="J54" s="62" t="n">
        <v>43530</v>
      </c>
      <c r="L54" s="0" t="n">
        <v>2.97521</v>
      </c>
      <c r="M54" s="0" t="n">
        <v>101.73039</v>
      </c>
    </row>
    <row r="55" customFormat="false" ht="14.4" hidden="false" customHeight="false" outlineLevel="0" collapsed="false">
      <c r="A55" s="0" t="str">
        <f aca="false">CONCATENATE(B55,"-",UPPER(C55))</f>
        <v>10093316-LAPTOP</v>
      </c>
      <c r="B55" s="0" t="n">
        <v>10093316</v>
      </c>
      <c r="C55" s="61" t="s">
        <v>68</v>
      </c>
      <c r="D55" s="0" t="s">
        <v>205</v>
      </c>
      <c r="E55" s="0" t="s">
        <v>68</v>
      </c>
      <c r="G55" s="0" t="s">
        <v>145</v>
      </c>
      <c r="H55" s="0" t="s">
        <v>146</v>
      </c>
      <c r="I55" s="0" t="s">
        <v>205</v>
      </c>
      <c r="J55" s="62" t="n">
        <v>43530</v>
      </c>
      <c r="L55" s="0" t="n">
        <v>2.97521</v>
      </c>
      <c r="M55" s="0" t="n">
        <v>101.73039</v>
      </c>
    </row>
    <row r="56" customFormat="false" ht="14.4" hidden="false" customHeight="false" outlineLevel="0" collapsed="false">
      <c r="A56" s="0" t="str">
        <f aca="false">CONCATENATE(B56,"-",UPPER(C56))</f>
        <v>10087376-LAPTOP</v>
      </c>
      <c r="B56" s="0" t="n">
        <v>10087376</v>
      </c>
      <c r="C56" s="61" t="s">
        <v>68</v>
      </c>
      <c r="D56" s="0" t="s">
        <v>206</v>
      </c>
      <c r="E56" s="0" t="s">
        <v>68</v>
      </c>
      <c r="G56" s="0" t="s">
        <v>145</v>
      </c>
      <c r="H56" s="0" t="s">
        <v>160</v>
      </c>
      <c r="I56" s="0" t="s">
        <v>206</v>
      </c>
      <c r="J56" s="62" t="n">
        <v>43530</v>
      </c>
      <c r="L56" s="0" t="n">
        <v>2.97521</v>
      </c>
      <c r="M56" s="0" t="n">
        <v>101.7304</v>
      </c>
    </row>
    <row r="57" customFormat="false" ht="14.4" hidden="false" customHeight="false" outlineLevel="0" collapsed="false">
      <c r="A57" s="0" t="str">
        <f aca="false">CONCATENATE(B57,"-",UPPER(C57))</f>
        <v>10090101-LAPTOP</v>
      </c>
      <c r="B57" s="0" t="n">
        <v>10090101</v>
      </c>
      <c r="C57" s="61" t="s">
        <v>68</v>
      </c>
      <c r="D57" s="0" t="s">
        <v>207</v>
      </c>
      <c r="E57" s="0" t="s">
        <v>68</v>
      </c>
      <c r="G57" s="0" t="s">
        <v>145</v>
      </c>
      <c r="H57" s="0" t="s">
        <v>146</v>
      </c>
      <c r="I57" s="0" t="s">
        <v>207</v>
      </c>
      <c r="J57" s="62" t="n">
        <v>43530</v>
      </c>
      <c r="L57" s="0" t="n">
        <v>2.97521</v>
      </c>
      <c r="M57" s="0" t="n">
        <v>101.73039</v>
      </c>
    </row>
    <row r="58" customFormat="false" ht="14.4" hidden="false" customHeight="false" outlineLevel="0" collapsed="false">
      <c r="A58" s="0" t="str">
        <f aca="false">CONCATENATE(B58,"-",UPPER(C58))</f>
        <v>10097206-LAPTOP</v>
      </c>
      <c r="B58" s="0" t="n">
        <v>10097206</v>
      </c>
      <c r="C58" s="61" t="s">
        <v>68</v>
      </c>
      <c r="D58" s="0" t="s">
        <v>208</v>
      </c>
      <c r="E58" s="0" t="s">
        <v>68</v>
      </c>
      <c r="G58" s="0" t="s">
        <v>145</v>
      </c>
      <c r="H58" s="0" t="s">
        <v>146</v>
      </c>
      <c r="I58" s="0" t="s">
        <v>208</v>
      </c>
      <c r="J58" s="62" t="n">
        <v>43530</v>
      </c>
      <c r="L58" s="0" t="n">
        <v>2.97533</v>
      </c>
      <c r="M58" s="0" t="n">
        <v>101.73035</v>
      </c>
    </row>
    <row r="59" customFormat="false" ht="14.4" hidden="false" customHeight="false" outlineLevel="0" collapsed="false">
      <c r="A59" s="0" t="str">
        <f aca="false">CONCATENATE(B59,"-",UPPER(C59))</f>
        <v>10100139-LAPTOP</v>
      </c>
      <c r="B59" s="0" t="n">
        <v>10100139</v>
      </c>
      <c r="C59" s="61" t="s">
        <v>68</v>
      </c>
      <c r="D59" s="0" t="s">
        <v>209</v>
      </c>
      <c r="E59" s="0" t="s">
        <v>68</v>
      </c>
      <c r="G59" s="0" t="s">
        <v>145</v>
      </c>
      <c r="H59" s="0" t="s">
        <v>160</v>
      </c>
      <c r="I59" s="0" t="s">
        <v>209</v>
      </c>
      <c r="J59" s="62" t="n">
        <v>43530</v>
      </c>
      <c r="L59" s="0" t="n">
        <v>2.97521</v>
      </c>
      <c r="M59" s="0" t="n">
        <v>101.7304</v>
      </c>
    </row>
    <row r="60" customFormat="false" ht="14.4" hidden="false" customHeight="false" outlineLevel="0" collapsed="false">
      <c r="A60" s="0" t="str">
        <f aca="false">CONCATENATE(B60,"-",UPPER(C60))</f>
        <v>10100045-LAPTOP</v>
      </c>
      <c r="B60" s="0" t="n">
        <v>10100045</v>
      </c>
      <c r="C60" s="61" t="s">
        <v>68</v>
      </c>
      <c r="D60" s="0" t="s">
        <v>210</v>
      </c>
      <c r="E60" s="0" t="s">
        <v>68</v>
      </c>
      <c r="G60" s="0" t="s">
        <v>145</v>
      </c>
      <c r="H60" s="0" t="s">
        <v>160</v>
      </c>
      <c r="I60" s="0" t="s">
        <v>210</v>
      </c>
      <c r="J60" s="62" t="n">
        <v>43530</v>
      </c>
      <c r="L60" s="0" t="n">
        <v>2.97537</v>
      </c>
      <c r="M60" s="0" t="n">
        <v>101.73036</v>
      </c>
    </row>
    <row r="61" customFormat="false" ht="14.4" hidden="false" customHeight="false" outlineLevel="0" collapsed="false">
      <c r="A61" s="0" t="str">
        <f aca="false">CONCATENATE(B61,"-",UPPER(C61))</f>
        <v>10097248-LAPTOP</v>
      </c>
      <c r="B61" s="0" t="n">
        <v>10097248</v>
      </c>
      <c r="C61" s="61" t="s">
        <v>68</v>
      </c>
      <c r="D61" s="0" t="s">
        <v>211</v>
      </c>
      <c r="E61" s="0" t="s">
        <v>68</v>
      </c>
      <c r="G61" s="0" t="s">
        <v>145</v>
      </c>
      <c r="H61" s="0" t="s">
        <v>146</v>
      </c>
      <c r="I61" s="0" t="s">
        <v>211</v>
      </c>
      <c r="J61" s="62" t="n">
        <v>43530</v>
      </c>
      <c r="L61" s="0" t="n">
        <v>2.97524</v>
      </c>
      <c r="M61" s="0" t="n">
        <v>101.73052</v>
      </c>
    </row>
    <row r="62" customFormat="false" ht="14.4" hidden="false" customHeight="false" outlineLevel="0" collapsed="false">
      <c r="A62" s="0" t="str">
        <f aca="false">CONCATENATE(B62,"-",UPPER(C62))</f>
        <v>10086216-LAPTOP</v>
      </c>
      <c r="B62" s="0" t="n">
        <v>10086216</v>
      </c>
      <c r="C62" s="61" t="s">
        <v>68</v>
      </c>
      <c r="D62" s="0" t="s">
        <v>212</v>
      </c>
      <c r="E62" s="0" t="s">
        <v>68</v>
      </c>
      <c r="G62" s="0" t="s">
        <v>145</v>
      </c>
      <c r="H62" s="0" t="s">
        <v>146</v>
      </c>
      <c r="I62" s="0" t="s">
        <v>212</v>
      </c>
      <c r="J62" s="62" t="n">
        <v>43530</v>
      </c>
      <c r="L62" s="0" t="n">
        <v>2.97539</v>
      </c>
      <c r="M62" s="0" t="n">
        <v>101.73031</v>
      </c>
    </row>
    <row r="63" customFormat="false" ht="14.4" hidden="false" customHeight="false" outlineLevel="0" collapsed="false">
      <c r="A63" s="0" t="str">
        <f aca="false">CONCATENATE(B63,"-",UPPER(C63))</f>
        <v>10093747-LAPTOP</v>
      </c>
      <c r="B63" s="0" t="n">
        <v>10093747</v>
      </c>
      <c r="C63" s="61" t="s">
        <v>68</v>
      </c>
      <c r="D63" s="0" t="s">
        <v>213</v>
      </c>
      <c r="E63" s="0" t="s">
        <v>68</v>
      </c>
      <c r="G63" s="0" t="s">
        <v>145</v>
      </c>
      <c r="H63" s="0" t="s">
        <v>146</v>
      </c>
      <c r="I63" s="0" t="s">
        <v>213</v>
      </c>
      <c r="J63" s="62" t="n">
        <v>43530</v>
      </c>
      <c r="L63" s="0" t="n">
        <v>2.97539</v>
      </c>
      <c r="M63" s="0" t="n">
        <v>101.73031</v>
      </c>
    </row>
    <row r="64" customFormat="false" ht="14.4" hidden="false" customHeight="false" outlineLevel="0" collapsed="false">
      <c r="A64" s="0" t="str">
        <f aca="false">CONCATENATE(B64,"-",UPPER(C64))</f>
        <v>10099168-LAPTOP</v>
      </c>
      <c r="B64" s="0" t="n">
        <v>10099168</v>
      </c>
      <c r="C64" s="61" t="s">
        <v>68</v>
      </c>
      <c r="D64" s="0" t="s">
        <v>214</v>
      </c>
      <c r="E64" s="0" t="s">
        <v>68</v>
      </c>
      <c r="G64" s="0" t="s">
        <v>145</v>
      </c>
      <c r="H64" s="0" t="s">
        <v>146</v>
      </c>
      <c r="I64" s="0" t="s">
        <v>214</v>
      </c>
      <c r="J64" s="62" t="n">
        <v>43530</v>
      </c>
      <c r="L64" s="0" t="n">
        <v>2.97539</v>
      </c>
      <c r="M64" s="0" t="n">
        <v>101.73031</v>
      </c>
    </row>
    <row r="65" customFormat="false" ht="14.4" hidden="false" customHeight="false" outlineLevel="0" collapsed="false">
      <c r="A65" s="0" t="str">
        <f aca="false">CONCATENATE(B65,"-",UPPER(C65))</f>
        <v>10022849-LAPTOP</v>
      </c>
      <c r="B65" s="0" t="n">
        <v>10022849</v>
      </c>
      <c r="C65" s="61" t="s">
        <v>68</v>
      </c>
      <c r="D65" s="0" t="s">
        <v>215</v>
      </c>
      <c r="E65" s="0" t="s">
        <v>68</v>
      </c>
      <c r="G65" s="0" t="s">
        <v>145</v>
      </c>
      <c r="H65" s="0" t="s">
        <v>146</v>
      </c>
      <c r="I65" s="0" t="s">
        <v>215</v>
      </c>
      <c r="J65" s="62" t="n">
        <v>43530</v>
      </c>
      <c r="L65" s="0" t="n">
        <v>2.97524</v>
      </c>
      <c r="M65" s="0" t="n">
        <v>101.73052</v>
      </c>
    </row>
    <row r="66" customFormat="false" ht="14.4" hidden="false" customHeight="false" outlineLevel="0" collapsed="false">
      <c r="A66" s="0" t="str">
        <f aca="false">CONCATENATE(B66,"-",UPPER(C66))</f>
        <v>10099156-LAPTOP</v>
      </c>
      <c r="B66" s="0" t="n">
        <v>10099156</v>
      </c>
      <c r="C66" s="61" t="s">
        <v>68</v>
      </c>
      <c r="D66" s="0" t="s">
        <v>216</v>
      </c>
      <c r="E66" s="0" t="s">
        <v>68</v>
      </c>
      <c r="G66" s="0" t="s">
        <v>145</v>
      </c>
      <c r="H66" s="0" t="s">
        <v>146</v>
      </c>
      <c r="I66" s="0" t="s">
        <v>216</v>
      </c>
      <c r="J66" s="62" t="n">
        <v>43530</v>
      </c>
      <c r="L66" s="0" t="n">
        <v>2.97533</v>
      </c>
      <c r="M66" s="0" t="n">
        <v>101.73031</v>
      </c>
    </row>
    <row r="67" customFormat="false" ht="14.4" hidden="false" customHeight="false" outlineLevel="0" collapsed="false">
      <c r="A67" s="0" t="str">
        <f aca="false">CONCATENATE(B67,"-",UPPER(C67))</f>
        <v>10099170-LAPTOP</v>
      </c>
      <c r="B67" s="0" t="n">
        <v>10099170</v>
      </c>
      <c r="C67" s="61" t="s">
        <v>217</v>
      </c>
      <c r="D67" s="0" t="s">
        <v>218</v>
      </c>
      <c r="E67" s="0" t="s">
        <v>217</v>
      </c>
      <c r="G67" s="0" t="s">
        <v>145</v>
      </c>
      <c r="H67" s="0" t="s">
        <v>146</v>
      </c>
      <c r="I67" s="0" t="s">
        <v>218</v>
      </c>
      <c r="J67" s="62" t="n">
        <v>43530</v>
      </c>
      <c r="L67" s="0" t="n">
        <v>2.97533</v>
      </c>
      <c r="M67" s="0" t="n">
        <v>101.73031</v>
      </c>
    </row>
    <row r="68" customFormat="false" ht="14.4" hidden="false" customHeight="false" outlineLevel="0" collapsed="false">
      <c r="A68" s="0" t="str">
        <f aca="false">CONCATENATE(B68,"-",UPPER(C68))</f>
        <v>-MONITOR 2</v>
      </c>
      <c r="C68" s="61" t="s">
        <v>151</v>
      </c>
      <c r="D68" s="0" t="s">
        <v>219</v>
      </c>
      <c r="E68" s="0" t="s">
        <v>153</v>
      </c>
      <c r="G68" s="0" t="s">
        <v>145</v>
      </c>
      <c r="H68" s="0" t="s">
        <v>146</v>
      </c>
      <c r="I68" s="0" t="s">
        <v>219</v>
      </c>
      <c r="J68" s="62" t="n">
        <v>43528</v>
      </c>
      <c r="L68" s="0" t="n">
        <v>2.97528</v>
      </c>
      <c r="M68" s="0" t="n">
        <v>101.73032</v>
      </c>
    </row>
    <row r="69" customFormat="false" ht="14.4" hidden="false" customHeight="false" outlineLevel="0" collapsed="false">
      <c r="A69" s="0" t="str">
        <f aca="false">CONCATENATE(B69,"-",UPPER(C69))</f>
        <v>-MONITOR 1</v>
      </c>
      <c r="C69" s="61" t="s">
        <v>154</v>
      </c>
      <c r="D69" s="0" t="s">
        <v>220</v>
      </c>
      <c r="E69" s="0" t="s">
        <v>153</v>
      </c>
      <c r="G69" s="0" t="s">
        <v>145</v>
      </c>
      <c r="H69" s="0" t="s">
        <v>221</v>
      </c>
      <c r="I69" s="0" t="s">
        <v>220</v>
      </c>
      <c r="J69" s="62" t="n">
        <v>43528</v>
      </c>
      <c r="L69" s="0" t="n">
        <v>2.97528</v>
      </c>
      <c r="M69" s="0" t="n">
        <v>101.73032</v>
      </c>
    </row>
    <row r="70" customFormat="false" ht="14.4" hidden="false" customHeight="false" outlineLevel="0" collapsed="false">
      <c r="A70" s="0" t="str">
        <f aca="false">CONCATENATE(B70,"-",UPPER(C70))</f>
        <v>-DESKTOP</v>
      </c>
      <c r="C70" s="61" t="s">
        <v>44</v>
      </c>
      <c r="D70" s="0" t="s">
        <v>222</v>
      </c>
      <c r="E70" s="0" t="s">
        <v>44</v>
      </c>
      <c r="G70" s="0" t="s">
        <v>145</v>
      </c>
      <c r="H70" s="0" t="s">
        <v>146</v>
      </c>
      <c r="I70" s="0" t="s">
        <v>222</v>
      </c>
      <c r="J70" s="62" t="n">
        <v>43528</v>
      </c>
      <c r="L70" s="0" t="n">
        <v>2.97528</v>
      </c>
      <c r="M70" s="0" t="n">
        <v>101.73032</v>
      </c>
    </row>
    <row r="71" customFormat="false" ht="14.4" hidden="false" customHeight="false" outlineLevel="0" collapsed="false">
      <c r="A71" s="0" t="str">
        <f aca="false">CONCATENATE(B71,"-",UPPER(C71))</f>
        <v>10099157-MONITOR 2</v>
      </c>
      <c r="B71" s="0" t="n">
        <v>10099157</v>
      </c>
      <c r="C71" s="61" t="s">
        <v>151</v>
      </c>
      <c r="D71" s="0" t="s">
        <v>223</v>
      </c>
      <c r="E71" s="0" t="s">
        <v>153</v>
      </c>
      <c r="G71" s="0" t="s">
        <v>145</v>
      </c>
      <c r="H71" s="0" t="s">
        <v>160</v>
      </c>
      <c r="I71" s="0" t="s">
        <v>224</v>
      </c>
      <c r="J71" s="62" t="n">
        <v>43528</v>
      </c>
      <c r="L71" s="0" t="n">
        <v>2.97543</v>
      </c>
      <c r="M71" s="0" t="n">
        <v>101.7303</v>
      </c>
    </row>
    <row r="72" customFormat="false" ht="14.4" hidden="false" customHeight="false" outlineLevel="0" collapsed="false">
      <c r="A72" s="0" t="str">
        <f aca="false">CONCATENATE(B72,"-",UPPER(C72))</f>
        <v>10099157-DESKTOP</v>
      </c>
      <c r="B72" s="0" t="n">
        <v>10099157</v>
      </c>
      <c r="C72" s="61" t="s">
        <v>225</v>
      </c>
      <c r="D72" s="0" t="s">
        <v>226</v>
      </c>
      <c r="E72" s="0" t="s">
        <v>225</v>
      </c>
      <c r="G72" s="0" t="s">
        <v>145</v>
      </c>
      <c r="H72" s="0" t="s">
        <v>146</v>
      </c>
      <c r="I72" s="0" t="s">
        <v>226</v>
      </c>
      <c r="J72" s="62" t="n">
        <v>43528</v>
      </c>
      <c r="L72" s="0" t="n">
        <v>2.97546</v>
      </c>
      <c r="M72" s="0" t="n">
        <v>101.73025</v>
      </c>
    </row>
    <row r="73" customFormat="false" ht="14.4" hidden="false" customHeight="false" outlineLevel="0" collapsed="false">
      <c r="A73" s="0" t="str">
        <f aca="false">CONCATENATE(B73,"-",UPPER(C73))</f>
        <v>10099157-MONITOR 1</v>
      </c>
      <c r="B73" s="0" t="n">
        <v>10099157</v>
      </c>
      <c r="C73" s="61" t="s">
        <v>154</v>
      </c>
      <c r="D73" s="0" t="s">
        <v>227</v>
      </c>
      <c r="E73" s="0" t="s">
        <v>153</v>
      </c>
      <c r="G73" s="0" t="s">
        <v>145</v>
      </c>
      <c r="H73" s="0" t="s">
        <v>160</v>
      </c>
      <c r="I73" s="0" t="s">
        <v>227</v>
      </c>
      <c r="J73" s="62" t="n">
        <v>43528</v>
      </c>
      <c r="L73" s="0" t="n">
        <v>2.97543</v>
      </c>
      <c r="M73" s="0" t="n">
        <v>101.7303</v>
      </c>
    </row>
    <row r="74" customFormat="false" ht="14.4" hidden="false" customHeight="false" outlineLevel="0" collapsed="false">
      <c r="A74" s="0" t="str">
        <f aca="false">CONCATENATE(B74,"-",UPPER(C74))</f>
        <v>10095698-MONITOR 2</v>
      </c>
      <c r="B74" s="0" t="n">
        <v>10095698</v>
      </c>
      <c r="C74" s="61" t="s">
        <v>151</v>
      </c>
      <c r="D74" s="0" t="s">
        <v>228</v>
      </c>
      <c r="E74" s="0" t="s">
        <v>153</v>
      </c>
      <c r="G74" s="0" t="s">
        <v>145</v>
      </c>
      <c r="H74" s="0" t="s">
        <v>160</v>
      </c>
      <c r="I74" s="0" t="s">
        <v>228</v>
      </c>
      <c r="J74" s="62" t="n">
        <v>43528</v>
      </c>
      <c r="L74" s="0" t="n">
        <v>2.97543</v>
      </c>
      <c r="M74" s="0" t="n">
        <v>101.7303</v>
      </c>
    </row>
    <row r="75" customFormat="false" ht="14.4" hidden="false" customHeight="false" outlineLevel="0" collapsed="false">
      <c r="A75" s="0" t="str">
        <f aca="false">CONCATENATE(B75,"-",UPPER(C75))</f>
        <v>10095698-DESKTOP</v>
      </c>
      <c r="B75" s="0" t="n">
        <v>10095698</v>
      </c>
      <c r="C75" s="61" t="s">
        <v>225</v>
      </c>
      <c r="D75" s="0" t="s">
        <v>229</v>
      </c>
      <c r="E75" s="0" t="s">
        <v>225</v>
      </c>
      <c r="G75" s="0" t="s">
        <v>145</v>
      </c>
      <c r="H75" s="0" t="s">
        <v>146</v>
      </c>
      <c r="I75" s="0" t="s">
        <v>229</v>
      </c>
      <c r="J75" s="62" t="n">
        <v>43528</v>
      </c>
      <c r="L75" s="0" t="n">
        <v>2.97544</v>
      </c>
      <c r="M75" s="0" t="n">
        <v>101.73024</v>
      </c>
    </row>
    <row r="76" customFormat="false" ht="14.4" hidden="false" customHeight="false" outlineLevel="0" collapsed="false">
      <c r="A76" s="0" t="str">
        <f aca="false">CONCATENATE(B76,"-",UPPER(C76))</f>
        <v>10095698-MONITOR 1</v>
      </c>
      <c r="B76" s="0" t="n">
        <v>10095698</v>
      </c>
      <c r="C76" s="61" t="s">
        <v>154</v>
      </c>
      <c r="D76" s="0" t="s">
        <v>230</v>
      </c>
      <c r="E76" s="0" t="s">
        <v>153</v>
      </c>
      <c r="G76" s="0" t="s">
        <v>145</v>
      </c>
      <c r="H76" s="0" t="s">
        <v>160</v>
      </c>
      <c r="I76" s="0" t="s">
        <v>230</v>
      </c>
      <c r="J76" s="62" t="n">
        <v>43528</v>
      </c>
      <c r="L76" s="0" t="n">
        <v>2.97544</v>
      </c>
      <c r="M76" s="0" t="n">
        <v>101.73025</v>
      </c>
    </row>
    <row r="77" customFormat="false" ht="14.4" hidden="false" customHeight="false" outlineLevel="0" collapsed="false">
      <c r="A77" s="0" t="str">
        <f aca="false">CONCATENATE(B77,"-",UPPER(C77))</f>
        <v>10098844-MONITOR 2</v>
      </c>
      <c r="B77" s="0" t="n">
        <v>10098844</v>
      </c>
      <c r="C77" s="61" t="s">
        <v>151</v>
      </c>
      <c r="D77" s="0" t="s">
        <v>231</v>
      </c>
      <c r="E77" s="0" t="s">
        <v>153</v>
      </c>
      <c r="G77" s="0" t="s">
        <v>145</v>
      </c>
      <c r="H77" s="0" t="s">
        <v>160</v>
      </c>
      <c r="I77" s="0" t="s">
        <v>231</v>
      </c>
      <c r="J77" s="62" t="n">
        <v>43528</v>
      </c>
      <c r="L77" s="0" t="n">
        <v>2.97544</v>
      </c>
      <c r="M77" s="0" t="n">
        <v>101.73025</v>
      </c>
    </row>
    <row r="78" customFormat="false" ht="14.4" hidden="false" customHeight="false" outlineLevel="0" collapsed="false">
      <c r="A78" s="0" t="str">
        <f aca="false">CONCATENATE(B78,"-",UPPER(C78))</f>
        <v>10098844-DESKTOP</v>
      </c>
      <c r="B78" s="0" t="n">
        <v>10098844</v>
      </c>
      <c r="C78" s="61" t="s">
        <v>225</v>
      </c>
      <c r="D78" s="0" t="s">
        <v>232</v>
      </c>
      <c r="E78" s="0" t="s">
        <v>225</v>
      </c>
      <c r="G78" s="0" t="s">
        <v>145</v>
      </c>
      <c r="H78" s="0" t="s">
        <v>146</v>
      </c>
      <c r="I78" s="0" t="s">
        <v>232</v>
      </c>
      <c r="J78" s="62" t="n">
        <v>43528</v>
      </c>
      <c r="L78" s="0" t="n">
        <v>2.97544</v>
      </c>
      <c r="M78" s="0" t="n">
        <v>101.73024</v>
      </c>
    </row>
    <row r="79" customFormat="false" ht="14.4" hidden="false" customHeight="false" outlineLevel="0" collapsed="false">
      <c r="A79" s="0" t="str">
        <f aca="false">CONCATENATE(B79,"-",UPPER(C79))</f>
        <v>10098844-MONITOR 1</v>
      </c>
      <c r="B79" s="0" t="n">
        <v>10098844</v>
      </c>
      <c r="C79" s="61" t="s">
        <v>154</v>
      </c>
      <c r="D79" s="0" t="s">
        <v>233</v>
      </c>
      <c r="E79" s="0" t="s">
        <v>153</v>
      </c>
      <c r="G79" s="0" t="s">
        <v>145</v>
      </c>
      <c r="H79" s="0" t="s">
        <v>160</v>
      </c>
      <c r="I79" s="0" t="s">
        <v>233</v>
      </c>
      <c r="J79" s="62" t="n">
        <v>43528</v>
      </c>
      <c r="L79" s="0" t="n">
        <v>2.97544</v>
      </c>
      <c r="M79" s="0" t="n">
        <v>101.73025</v>
      </c>
    </row>
    <row r="80" customFormat="false" ht="14.4" hidden="false" customHeight="false" outlineLevel="0" collapsed="false">
      <c r="A80" s="0" t="str">
        <f aca="false">CONCATENATE(B80,"-",UPPER(C80))</f>
        <v>10098845-DESKTOP</v>
      </c>
      <c r="B80" s="0" t="n">
        <v>10098845</v>
      </c>
      <c r="C80" s="61" t="s">
        <v>225</v>
      </c>
      <c r="D80" s="0" t="s">
        <v>234</v>
      </c>
      <c r="E80" s="0" t="s">
        <v>225</v>
      </c>
      <c r="G80" s="0" t="s">
        <v>145</v>
      </c>
      <c r="H80" s="0" t="s">
        <v>146</v>
      </c>
      <c r="I80" s="0" t="s">
        <v>234</v>
      </c>
      <c r="J80" s="62" t="n">
        <v>43528</v>
      </c>
      <c r="L80" s="0" t="n">
        <v>2.97544</v>
      </c>
      <c r="M80" s="0" t="n">
        <v>101.73024</v>
      </c>
    </row>
    <row r="81" customFormat="false" ht="14.4" hidden="false" customHeight="false" outlineLevel="0" collapsed="false">
      <c r="A81" s="0" t="str">
        <f aca="false">CONCATENATE(B81,"-",UPPER(C81))</f>
        <v>10098845-MONITOR 2</v>
      </c>
      <c r="B81" s="0" t="n">
        <v>10098845</v>
      </c>
      <c r="C81" s="61" t="s">
        <v>151</v>
      </c>
      <c r="D81" s="0" t="s">
        <v>235</v>
      </c>
      <c r="E81" s="0" t="s">
        <v>153</v>
      </c>
      <c r="G81" s="0" t="s">
        <v>145</v>
      </c>
      <c r="H81" s="0" t="s">
        <v>160</v>
      </c>
      <c r="I81" s="0" t="s">
        <v>235</v>
      </c>
      <c r="J81" s="62" t="n">
        <v>43528</v>
      </c>
      <c r="L81" s="0" t="n">
        <v>2.97544</v>
      </c>
      <c r="M81" s="0" t="n">
        <v>101.73025</v>
      </c>
    </row>
    <row r="82" customFormat="false" ht="14.4" hidden="false" customHeight="false" outlineLevel="0" collapsed="false">
      <c r="A82" s="0" t="str">
        <f aca="false">CONCATENATE(B82,"-",UPPER(C82))</f>
        <v>10098845-MONITOR 1</v>
      </c>
      <c r="B82" s="0" t="n">
        <v>10098845</v>
      </c>
      <c r="C82" s="61" t="s">
        <v>154</v>
      </c>
      <c r="D82" s="0" t="s">
        <v>236</v>
      </c>
      <c r="E82" s="0" t="s">
        <v>153</v>
      </c>
      <c r="G82" s="0" t="s">
        <v>145</v>
      </c>
      <c r="H82" s="0" t="s">
        <v>160</v>
      </c>
      <c r="I82" s="0" t="s">
        <v>236</v>
      </c>
      <c r="J82" s="62" t="n">
        <v>43528</v>
      </c>
      <c r="L82" s="0" t="n">
        <v>2.97538</v>
      </c>
      <c r="M82" s="0" t="n">
        <v>101.73025</v>
      </c>
    </row>
    <row r="83" customFormat="false" ht="14.4" hidden="false" customHeight="false" outlineLevel="0" collapsed="false">
      <c r="A83" s="0" t="str">
        <f aca="false">CONCATENATE(B83,"-",UPPER(C83))</f>
        <v>10099171-MONITOR 2</v>
      </c>
      <c r="B83" s="0" t="n">
        <v>10099171</v>
      </c>
      <c r="C83" s="61" t="s">
        <v>151</v>
      </c>
      <c r="D83" s="0" t="s">
        <v>237</v>
      </c>
      <c r="E83" s="0" t="s">
        <v>153</v>
      </c>
      <c r="G83" s="0" t="s">
        <v>145</v>
      </c>
      <c r="H83" s="0" t="s">
        <v>160</v>
      </c>
      <c r="I83" s="0" t="s">
        <v>237</v>
      </c>
      <c r="J83" s="62" t="n">
        <v>43528</v>
      </c>
      <c r="L83" s="0" t="n">
        <v>2.97538</v>
      </c>
      <c r="M83" s="0" t="n">
        <v>101.73025</v>
      </c>
    </row>
    <row r="84" customFormat="false" ht="14.4" hidden="false" customHeight="false" outlineLevel="0" collapsed="false">
      <c r="A84" s="0" t="str">
        <f aca="false">CONCATENATE(B84,"-",UPPER(C84))</f>
        <v>10099171-DESKTOP</v>
      </c>
      <c r="B84" s="0" t="n">
        <v>10099171</v>
      </c>
      <c r="C84" s="61" t="s">
        <v>225</v>
      </c>
      <c r="D84" s="0" t="s">
        <v>238</v>
      </c>
      <c r="E84" s="0" t="s">
        <v>225</v>
      </c>
      <c r="G84" s="0" t="s">
        <v>145</v>
      </c>
      <c r="H84" s="0" t="s">
        <v>146</v>
      </c>
      <c r="I84" s="0" t="s">
        <v>238</v>
      </c>
      <c r="J84" s="62" t="n">
        <v>43528</v>
      </c>
      <c r="L84" s="0" t="n">
        <v>2.9754</v>
      </c>
      <c r="M84" s="0" t="n">
        <v>101.73023</v>
      </c>
    </row>
    <row r="85" customFormat="false" ht="14.4" hidden="false" customHeight="false" outlineLevel="0" collapsed="false">
      <c r="A85" s="0" t="str">
        <f aca="false">CONCATENATE(B85,"-",UPPER(C85))</f>
        <v>10099171-MONITOR 1</v>
      </c>
      <c r="B85" s="0" t="n">
        <v>10099171</v>
      </c>
      <c r="C85" s="61" t="s">
        <v>154</v>
      </c>
      <c r="D85" s="0" t="s">
        <v>239</v>
      </c>
      <c r="E85" s="0" t="s">
        <v>153</v>
      </c>
      <c r="G85" s="0" t="s">
        <v>145</v>
      </c>
      <c r="H85" s="0" t="s">
        <v>160</v>
      </c>
      <c r="I85" s="0" t="s">
        <v>239</v>
      </c>
      <c r="J85" s="62" t="n">
        <v>43528</v>
      </c>
      <c r="L85" s="0" t="n">
        <v>2.97538</v>
      </c>
      <c r="M85" s="0" t="n">
        <v>101.73025</v>
      </c>
    </row>
    <row r="86" customFormat="false" ht="14.4" hidden="false" customHeight="false" outlineLevel="0" collapsed="false">
      <c r="A86" s="0" t="str">
        <f aca="false">CONCATENATE(B86,"-",UPPER(C86))</f>
        <v>10099164-MONITOR 2</v>
      </c>
      <c r="B86" s="0" t="n">
        <v>10099164</v>
      </c>
      <c r="C86" s="61" t="s">
        <v>151</v>
      </c>
      <c r="D86" s="0" t="s">
        <v>240</v>
      </c>
      <c r="E86" s="0" t="s">
        <v>153</v>
      </c>
      <c r="G86" s="0" t="s">
        <v>145</v>
      </c>
      <c r="H86" s="0" t="s">
        <v>160</v>
      </c>
      <c r="I86" s="0" t="s">
        <v>240</v>
      </c>
      <c r="J86" s="62" t="n">
        <v>43528</v>
      </c>
      <c r="L86" s="0" t="n">
        <v>2.97538</v>
      </c>
      <c r="M86" s="0" t="n">
        <v>101.73025</v>
      </c>
    </row>
    <row r="87" customFormat="false" ht="14.4" hidden="false" customHeight="false" outlineLevel="0" collapsed="false">
      <c r="A87" s="0" t="str">
        <f aca="false">CONCATENATE(B87,"-",UPPER(C87))</f>
        <v>10099164-DESKTOP</v>
      </c>
      <c r="B87" s="0" t="n">
        <v>10099164</v>
      </c>
      <c r="C87" s="61" t="s">
        <v>225</v>
      </c>
      <c r="D87" s="0" t="s">
        <v>241</v>
      </c>
      <c r="E87" s="0" t="s">
        <v>225</v>
      </c>
      <c r="G87" s="0" t="s">
        <v>145</v>
      </c>
      <c r="H87" s="0" t="s">
        <v>146</v>
      </c>
      <c r="I87" s="0" t="s">
        <v>241</v>
      </c>
      <c r="J87" s="62" t="n">
        <v>43528</v>
      </c>
      <c r="L87" s="0" t="n">
        <v>2.97534</v>
      </c>
      <c r="M87" s="0" t="n">
        <v>101.73022</v>
      </c>
    </row>
    <row r="88" customFormat="false" ht="14.4" hidden="false" customHeight="false" outlineLevel="0" collapsed="false">
      <c r="A88" s="0" t="str">
        <f aca="false">CONCATENATE(B88,"-",UPPER(C88))</f>
        <v>10099164-MONITOR 1</v>
      </c>
      <c r="B88" s="0" t="n">
        <v>10099164</v>
      </c>
      <c r="C88" s="61" t="s">
        <v>154</v>
      </c>
      <c r="D88" s="0" t="s">
        <v>242</v>
      </c>
      <c r="E88" s="0" t="s">
        <v>153</v>
      </c>
      <c r="G88" s="0" t="s">
        <v>145</v>
      </c>
      <c r="H88" s="0" t="s">
        <v>160</v>
      </c>
      <c r="I88" s="0" t="s">
        <v>242</v>
      </c>
      <c r="J88" s="62" t="n">
        <v>43528</v>
      </c>
      <c r="L88" s="0" t="n">
        <v>2.97538</v>
      </c>
      <c r="M88" s="0" t="n">
        <v>101.73025</v>
      </c>
    </row>
    <row r="89" customFormat="false" ht="14.4" hidden="false" customHeight="false" outlineLevel="0" collapsed="false">
      <c r="A89" s="0" t="str">
        <f aca="false">CONCATENATE(B89,"-",UPPER(C89))</f>
        <v>10093740-MONITOR 2</v>
      </c>
      <c r="B89" s="0" t="n">
        <v>10093740</v>
      </c>
      <c r="C89" s="61" t="s">
        <v>151</v>
      </c>
      <c r="D89" s="0" t="s">
        <v>243</v>
      </c>
      <c r="E89" s="0" t="s">
        <v>153</v>
      </c>
      <c r="G89" s="0" t="s">
        <v>145</v>
      </c>
      <c r="H89" s="0" t="s">
        <v>160</v>
      </c>
      <c r="I89" s="0" t="s">
        <v>243</v>
      </c>
      <c r="J89" s="62" t="n">
        <v>43528</v>
      </c>
      <c r="L89" s="0" t="n">
        <v>2.97542</v>
      </c>
      <c r="M89" s="0" t="n">
        <v>101.73016</v>
      </c>
    </row>
    <row r="90" customFormat="false" ht="14.4" hidden="false" customHeight="false" outlineLevel="0" collapsed="false">
      <c r="A90" s="0" t="str">
        <f aca="false">CONCATENATE(B90,"-",UPPER(C90))</f>
        <v>10093740-DESKTOP</v>
      </c>
      <c r="B90" s="0" t="n">
        <v>10093740</v>
      </c>
      <c r="C90" s="61" t="s">
        <v>225</v>
      </c>
      <c r="D90" s="0" t="s">
        <v>244</v>
      </c>
      <c r="E90" s="0" t="s">
        <v>225</v>
      </c>
      <c r="G90" s="0" t="s">
        <v>145</v>
      </c>
      <c r="H90" s="0" t="s">
        <v>146</v>
      </c>
      <c r="I90" s="0" t="s">
        <v>244</v>
      </c>
      <c r="J90" s="62" t="n">
        <v>43500</v>
      </c>
      <c r="L90" s="0" t="n">
        <v>2.97534</v>
      </c>
      <c r="M90" s="0" t="n">
        <v>101.73022</v>
      </c>
    </row>
    <row r="91" customFormat="false" ht="14.4" hidden="false" customHeight="false" outlineLevel="0" collapsed="false">
      <c r="A91" s="0" t="str">
        <f aca="false">CONCATENATE(B91,"-",UPPER(C91))</f>
        <v>10093740-MONITOR 1</v>
      </c>
      <c r="B91" s="0" t="n">
        <v>10093740</v>
      </c>
      <c r="C91" s="61" t="s">
        <v>154</v>
      </c>
      <c r="D91" s="0" t="s">
        <v>245</v>
      </c>
      <c r="E91" s="0" t="s">
        <v>153</v>
      </c>
      <c r="G91" s="0" t="s">
        <v>145</v>
      </c>
      <c r="H91" s="0" t="s">
        <v>160</v>
      </c>
      <c r="I91" s="0" t="s">
        <v>245</v>
      </c>
      <c r="J91" s="62" t="n">
        <v>43528</v>
      </c>
      <c r="L91" s="0" t="n">
        <v>2.97542</v>
      </c>
      <c r="M91" s="0" t="n">
        <v>101.73016</v>
      </c>
    </row>
    <row r="92" customFormat="false" ht="14.4" hidden="false" customHeight="false" outlineLevel="0" collapsed="false">
      <c r="A92" s="0" t="str">
        <f aca="false">CONCATENATE(B92,"-",UPPER(C92))</f>
        <v>10088869-MONITOR 2</v>
      </c>
      <c r="B92" s="0" t="n">
        <v>10088869</v>
      </c>
      <c r="C92" s="61" t="s">
        <v>151</v>
      </c>
      <c r="D92" s="0" t="s">
        <v>246</v>
      </c>
      <c r="E92" s="0" t="s">
        <v>153</v>
      </c>
      <c r="G92" s="0" t="s">
        <v>145</v>
      </c>
      <c r="H92" s="0" t="s">
        <v>160</v>
      </c>
      <c r="I92" s="0" t="s">
        <v>246</v>
      </c>
      <c r="J92" s="62" t="n">
        <v>43528</v>
      </c>
      <c r="L92" s="0" t="n">
        <v>2.97542</v>
      </c>
      <c r="M92" s="0" t="n">
        <v>101.73016</v>
      </c>
    </row>
    <row r="93" customFormat="false" ht="14.4" hidden="false" customHeight="false" outlineLevel="0" collapsed="false">
      <c r="A93" s="0" t="str">
        <f aca="false">CONCATENATE(B93,"-",UPPER(C93))</f>
        <v>10088869-MONITOR 1</v>
      </c>
      <c r="B93" s="0" t="n">
        <v>10088869</v>
      </c>
      <c r="C93" s="61" t="s">
        <v>154</v>
      </c>
      <c r="D93" s="0" t="s">
        <v>247</v>
      </c>
      <c r="E93" s="0" t="s">
        <v>153</v>
      </c>
      <c r="G93" s="0" t="s">
        <v>145</v>
      </c>
      <c r="H93" s="0" t="s">
        <v>160</v>
      </c>
      <c r="I93" s="0" t="s">
        <v>247</v>
      </c>
      <c r="J93" s="62" t="n">
        <v>43528</v>
      </c>
      <c r="L93" s="0" t="n">
        <v>2.97542</v>
      </c>
      <c r="M93" s="0" t="n">
        <v>101.73016</v>
      </c>
    </row>
    <row r="94" customFormat="false" ht="14.4" hidden="false" customHeight="false" outlineLevel="0" collapsed="false">
      <c r="A94" s="0" t="str">
        <f aca="false">CONCATENATE(B94,"-",UPPER(C94))</f>
        <v>10088869-DESKTOP</v>
      </c>
      <c r="B94" s="0" t="n">
        <v>10088869</v>
      </c>
      <c r="C94" s="61" t="s">
        <v>225</v>
      </c>
      <c r="D94" s="0" t="s">
        <v>248</v>
      </c>
      <c r="E94" s="0" t="s">
        <v>225</v>
      </c>
      <c r="G94" s="0" t="s">
        <v>145</v>
      </c>
      <c r="H94" s="0" t="s">
        <v>146</v>
      </c>
      <c r="I94" s="0" t="s">
        <v>248</v>
      </c>
      <c r="J94" s="62" t="n">
        <v>43528</v>
      </c>
      <c r="L94" s="0" t="n">
        <v>2.97544</v>
      </c>
      <c r="M94" s="0" t="n">
        <v>101.7302</v>
      </c>
    </row>
    <row r="95" customFormat="false" ht="14.4" hidden="false" customHeight="false" outlineLevel="0" collapsed="false">
      <c r="A95" s="0" t="str">
        <f aca="false">CONCATENATE(B95,"-",UPPER(C95))</f>
        <v>10091528-MONITOR 2</v>
      </c>
      <c r="B95" s="0" t="n">
        <v>10091528</v>
      </c>
      <c r="C95" s="61" t="s">
        <v>151</v>
      </c>
      <c r="D95" s="0" t="s">
        <v>249</v>
      </c>
      <c r="E95" s="0" t="s">
        <v>153</v>
      </c>
      <c r="G95" s="0" t="s">
        <v>145</v>
      </c>
      <c r="H95" s="0" t="s">
        <v>160</v>
      </c>
      <c r="I95" s="0" t="s">
        <v>249</v>
      </c>
      <c r="J95" s="62" t="n">
        <v>43528</v>
      </c>
      <c r="L95" s="0" t="n">
        <v>2.97548</v>
      </c>
      <c r="M95" s="0" t="n">
        <v>101.73008</v>
      </c>
    </row>
    <row r="96" customFormat="false" ht="14.4" hidden="false" customHeight="false" outlineLevel="0" collapsed="false">
      <c r="A96" s="0" t="str">
        <f aca="false">CONCATENATE(B96,"-",UPPER(C96))</f>
        <v>10091528-DESKTOP</v>
      </c>
      <c r="B96" s="0" t="n">
        <v>10091528</v>
      </c>
      <c r="C96" s="61" t="s">
        <v>225</v>
      </c>
      <c r="D96" s="0" t="s">
        <v>250</v>
      </c>
      <c r="E96" s="0" t="s">
        <v>225</v>
      </c>
      <c r="G96" s="0" t="s">
        <v>145</v>
      </c>
      <c r="H96" s="0" t="s">
        <v>146</v>
      </c>
      <c r="I96" s="0" t="s">
        <v>250</v>
      </c>
      <c r="J96" s="62" t="n">
        <v>43528</v>
      </c>
      <c r="L96" s="0" t="n">
        <v>2.97549</v>
      </c>
      <c r="M96" s="0" t="n">
        <v>101.73002</v>
      </c>
    </row>
    <row r="97" customFormat="false" ht="14.4" hidden="false" customHeight="false" outlineLevel="0" collapsed="false">
      <c r="A97" s="0" t="str">
        <f aca="false">CONCATENATE(B97,"-",UPPER(C97))</f>
        <v>10091528-MONITOR 1</v>
      </c>
      <c r="B97" s="0" t="n">
        <v>10091528</v>
      </c>
      <c r="C97" s="61" t="s">
        <v>154</v>
      </c>
      <c r="D97" s="0" t="s">
        <v>251</v>
      </c>
      <c r="E97" s="0" t="s">
        <v>153</v>
      </c>
      <c r="G97" s="0" t="s">
        <v>145</v>
      </c>
      <c r="H97" s="0" t="s">
        <v>160</v>
      </c>
      <c r="I97" s="0" t="s">
        <v>251</v>
      </c>
      <c r="J97" s="62" t="n">
        <v>43528</v>
      </c>
      <c r="L97" s="0" t="n">
        <v>2.97536</v>
      </c>
      <c r="M97" s="0" t="n">
        <v>101.7302</v>
      </c>
    </row>
    <row r="98" customFormat="false" ht="14.4" hidden="false" customHeight="false" outlineLevel="0" collapsed="false">
      <c r="A98" s="0" t="str">
        <f aca="false">CONCATENATE(B98,"-",UPPER(C98))</f>
        <v>10092935-MONITOR 2</v>
      </c>
      <c r="B98" s="0" t="n">
        <v>10092935</v>
      </c>
      <c r="C98" s="61" t="s">
        <v>151</v>
      </c>
      <c r="D98" s="0" t="s">
        <v>252</v>
      </c>
      <c r="E98" s="0" t="s">
        <v>153</v>
      </c>
      <c r="G98" s="0" t="s">
        <v>145</v>
      </c>
      <c r="H98" s="0" t="s">
        <v>160</v>
      </c>
      <c r="I98" s="0" t="s">
        <v>252</v>
      </c>
      <c r="J98" s="62" t="n">
        <v>43528</v>
      </c>
      <c r="L98" s="0" t="n">
        <v>2.97536</v>
      </c>
      <c r="M98" s="0" t="n">
        <v>101.7302</v>
      </c>
    </row>
    <row r="99" customFormat="false" ht="14.4" hidden="false" customHeight="false" outlineLevel="0" collapsed="false">
      <c r="A99" s="0" t="str">
        <f aca="false">CONCATENATE(B99,"-",UPPER(C99))</f>
        <v>10092935-DESKTOP</v>
      </c>
      <c r="B99" s="0" t="n">
        <v>10092935</v>
      </c>
      <c r="C99" s="61" t="s">
        <v>225</v>
      </c>
      <c r="D99" s="0" t="s">
        <v>253</v>
      </c>
      <c r="E99" s="0" t="s">
        <v>225</v>
      </c>
      <c r="G99" s="0" t="s">
        <v>145</v>
      </c>
      <c r="H99" s="0" t="s">
        <v>146</v>
      </c>
      <c r="I99" s="0" t="s">
        <v>253</v>
      </c>
      <c r="J99" s="62" t="n">
        <v>43528</v>
      </c>
      <c r="L99" s="0" t="n">
        <v>2.97537</v>
      </c>
      <c r="M99" s="0" t="n">
        <v>101.7302</v>
      </c>
    </row>
    <row r="100" customFormat="false" ht="14.4" hidden="false" customHeight="false" outlineLevel="0" collapsed="false">
      <c r="A100" s="0" t="str">
        <f aca="false">CONCATENATE(B100,"-",UPPER(C100))</f>
        <v>10092935-MONITOR 1</v>
      </c>
      <c r="B100" s="0" t="n">
        <v>10092935</v>
      </c>
      <c r="C100" s="61" t="s">
        <v>154</v>
      </c>
      <c r="D100" s="0" t="s">
        <v>254</v>
      </c>
      <c r="E100" s="0" t="s">
        <v>153</v>
      </c>
      <c r="G100" s="0" t="s">
        <v>145</v>
      </c>
      <c r="H100" s="0" t="s">
        <v>160</v>
      </c>
      <c r="I100" s="0" t="s">
        <v>254</v>
      </c>
      <c r="J100" s="62" t="n">
        <v>43528</v>
      </c>
      <c r="L100" s="0" t="n">
        <v>2.97536</v>
      </c>
      <c r="M100" s="0" t="n">
        <v>101.7302</v>
      </c>
    </row>
    <row r="101" customFormat="false" ht="14.4" hidden="false" customHeight="false" outlineLevel="0" collapsed="false">
      <c r="A101" s="0" t="str">
        <f aca="false">CONCATENATE(B101,"-",UPPER(C101))</f>
        <v>10087650-MONITOR 2</v>
      </c>
      <c r="B101" s="0" t="n">
        <v>10087650</v>
      </c>
      <c r="C101" s="61" t="s">
        <v>151</v>
      </c>
      <c r="D101" s="0" t="s">
        <v>255</v>
      </c>
      <c r="E101" s="0" t="s">
        <v>153</v>
      </c>
      <c r="G101" s="0" t="s">
        <v>145</v>
      </c>
      <c r="H101" s="0" t="s">
        <v>160</v>
      </c>
      <c r="I101" s="0" t="s">
        <v>255</v>
      </c>
      <c r="J101" s="62" t="n">
        <v>43528</v>
      </c>
      <c r="L101" s="0" t="n">
        <v>2.97537</v>
      </c>
      <c r="M101" s="0" t="n">
        <v>101.73024</v>
      </c>
    </row>
    <row r="102" customFormat="false" ht="14.4" hidden="false" customHeight="false" outlineLevel="0" collapsed="false">
      <c r="A102" s="0" t="str">
        <f aca="false">CONCATENATE(B102,"-",UPPER(C102))</f>
        <v>10087650-DESKTOP</v>
      </c>
      <c r="B102" s="0" t="n">
        <v>10087650</v>
      </c>
      <c r="C102" s="61" t="s">
        <v>225</v>
      </c>
      <c r="D102" s="0" t="s">
        <v>256</v>
      </c>
      <c r="E102" s="0" t="s">
        <v>225</v>
      </c>
      <c r="G102" s="0" t="s">
        <v>145</v>
      </c>
      <c r="H102" s="0" t="s">
        <v>146</v>
      </c>
      <c r="I102" s="0" t="s">
        <v>256</v>
      </c>
      <c r="J102" s="62" t="n">
        <v>43528</v>
      </c>
      <c r="L102" s="0" t="n">
        <v>2.97537</v>
      </c>
      <c r="M102" s="0" t="n">
        <v>101.7302</v>
      </c>
    </row>
    <row r="103" customFormat="false" ht="14.4" hidden="false" customHeight="false" outlineLevel="0" collapsed="false">
      <c r="A103" s="0" t="str">
        <f aca="false">CONCATENATE(B103,"-",UPPER(C103))</f>
        <v>10087650-MONITOR 1</v>
      </c>
      <c r="B103" s="0" t="n">
        <v>10087650</v>
      </c>
      <c r="C103" s="61" t="s">
        <v>154</v>
      </c>
      <c r="D103" s="0" t="s">
        <v>257</v>
      </c>
      <c r="E103" s="0" t="s">
        <v>153</v>
      </c>
      <c r="G103" s="0" t="s">
        <v>145</v>
      </c>
      <c r="H103" s="0" t="s">
        <v>160</v>
      </c>
      <c r="I103" s="0" t="s">
        <v>257</v>
      </c>
      <c r="J103" s="62" t="n">
        <v>43528</v>
      </c>
      <c r="L103" s="0" t="n">
        <v>2.97537</v>
      </c>
      <c r="M103" s="0" t="n">
        <v>101.73024</v>
      </c>
    </row>
    <row r="104" customFormat="false" ht="14.4" hidden="false" customHeight="false" outlineLevel="0" collapsed="false">
      <c r="A104" s="0" t="str">
        <f aca="false">CONCATENATE(B104,"-",UPPER(C104))</f>
        <v>10090798-MONITOR 2</v>
      </c>
      <c r="B104" s="0" t="n">
        <v>10090798</v>
      </c>
      <c r="C104" s="61" t="s">
        <v>151</v>
      </c>
      <c r="D104" s="0" t="s">
        <v>258</v>
      </c>
      <c r="E104" s="0" t="s">
        <v>153</v>
      </c>
      <c r="G104" s="0" t="s">
        <v>145</v>
      </c>
      <c r="H104" s="0" t="s">
        <v>160</v>
      </c>
      <c r="I104" s="0" t="s">
        <v>258</v>
      </c>
      <c r="J104" s="62" t="n">
        <v>43528</v>
      </c>
      <c r="L104" s="0" t="n">
        <v>2.97537</v>
      </c>
      <c r="M104" s="0" t="n">
        <v>101.73024</v>
      </c>
    </row>
    <row r="105" customFormat="false" ht="14.4" hidden="false" customHeight="false" outlineLevel="0" collapsed="false">
      <c r="A105" s="0" t="str">
        <f aca="false">CONCATENATE(B105,"-",UPPER(C105))</f>
        <v>10090798-DESKTOP</v>
      </c>
      <c r="B105" s="0" t="n">
        <v>10090798</v>
      </c>
      <c r="C105" s="61" t="s">
        <v>225</v>
      </c>
      <c r="D105" s="0" t="s">
        <v>259</v>
      </c>
      <c r="E105" s="0" t="s">
        <v>225</v>
      </c>
      <c r="G105" s="0" t="s">
        <v>145</v>
      </c>
      <c r="H105" s="0" t="s">
        <v>146</v>
      </c>
      <c r="I105" s="0" t="s">
        <v>259</v>
      </c>
      <c r="J105" s="62" t="n">
        <v>43528</v>
      </c>
      <c r="L105" s="0" t="n">
        <v>2.97546</v>
      </c>
      <c r="M105" s="0" t="n">
        <v>101.73011</v>
      </c>
    </row>
    <row r="106" customFormat="false" ht="14.4" hidden="false" customHeight="false" outlineLevel="0" collapsed="false">
      <c r="A106" s="0" t="str">
        <f aca="false">CONCATENATE(B106,"-",UPPER(C106))</f>
        <v>10090798-MONITOR 1</v>
      </c>
      <c r="B106" s="0" t="n">
        <v>10090798</v>
      </c>
      <c r="C106" s="61" t="s">
        <v>154</v>
      </c>
      <c r="D106" s="0" t="s">
        <v>260</v>
      </c>
      <c r="E106" s="0" t="s">
        <v>153</v>
      </c>
      <c r="G106" s="0" t="s">
        <v>145</v>
      </c>
      <c r="H106" s="0" t="s">
        <v>160</v>
      </c>
      <c r="I106" s="0" t="s">
        <v>260</v>
      </c>
      <c r="L106" s="0" t="n">
        <v>2.97534</v>
      </c>
      <c r="M106" s="0" t="n">
        <v>101.73021</v>
      </c>
    </row>
    <row r="107" customFormat="false" ht="14.4" hidden="false" customHeight="false" outlineLevel="0" collapsed="false">
      <c r="A107" s="0" t="str">
        <f aca="false">CONCATENATE(B107,"-",UPPER(C107))</f>
        <v>10087395-MONITOR 2</v>
      </c>
      <c r="B107" s="0" t="n">
        <v>10087395</v>
      </c>
      <c r="C107" s="61" t="s">
        <v>151</v>
      </c>
      <c r="D107" s="0" t="s">
        <v>261</v>
      </c>
      <c r="E107" s="0" t="s">
        <v>153</v>
      </c>
      <c r="G107" s="0" t="s">
        <v>145</v>
      </c>
      <c r="H107" s="0" t="s">
        <v>160</v>
      </c>
      <c r="I107" s="0" t="s">
        <v>261</v>
      </c>
      <c r="J107" s="62" t="n">
        <v>43528</v>
      </c>
      <c r="L107" s="0" t="n">
        <v>2.97534</v>
      </c>
      <c r="M107" s="0" t="n">
        <v>101.73021</v>
      </c>
    </row>
    <row r="108" customFormat="false" ht="14.4" hidden="false" customHeight="false" outlineLevel="0" collapsed="false">
      <c r="A108" s="0" t="str">
        <f aca="false">CONCATENATE(B108,"-",UPPER(C108))</f>
        <v>10087395-MONITOR 1</v>
      </c>
      <c r="B108" s="0" t="n">
        <v>10087395</v>
      </c>
      <c r="C108" s="61" t="s">
        <v>154</v>
      </c>
      <c r="D108" s="0" t="s">
        <v>262</v>
      </c>
      <c r="E108" s="0" t="s">
        <v>153</v>
      </c>
      <c r="G108" s="0" t="s">
        <v>145</v>
      </c>
      <c r="H108" s="0" t="s">
        <v>160</v>
      </c>
      <c r="I108" s="0" t="s">
        <v>262</v>
      </c>
      <c r="J108" s="62" t="n">
        <v>43528</v>
      </c>
      <c r="L108" s="0" t="n">
        <v>2.97534</v>
      </c>
      <c r="M108" s="0" t="n">
        <v>101.73021</v>
      </c>
    </row>
    <row r="109" customFormat="false" ht="14.4" hidden="false" customHeight="false" outlineLevel="0" collapsed="false">
      <c r="A109" s="0" t="str">
        <f aca="false">CONCATENATE(B109,"-",UPPER(C109))</f>
        <v>10087395-DESKTOP</v>
      </c>
      <c r="B109" s="0" t="n">
        <v>10087395</v>
      </c>
      <c r="C109" s="61" t="s">
        <v>225</v>
      </c>
      <c r="D109" s="0" t="s">
        <v>263</v>
      </c>
      <c r="E109" s="0" t="s">
        <v>225</v>
      </c>
      <c r="G109" s="0" t="s">
        <v>145</v>
      </c>
      <c r="H109" s="0" t="s">
        <v>146</v>
      </c>
      <c r="I109" s="0" t="s">
        <v>263</v>
      </c>
      <c r="J109" s="62" t="n">
        <v>43528</v>
      </c>
      <c r="L109" s="0" t="n">
        <v>2.97546</v>
      </c>
      <c r="M109" s="0" t="n">
        <v>101.73011</v>
      </c>
    </row>
    <row r="110" customFormat="false" ht="14.4" hidden="false" customHeight="false" outlineLevel="0" collapsed="false">
      <c r="A110" s="0" t="str">
        <f aca="false">CONCATENATE(B110,"-",UPPER(C110))</f>
        <v>10099167-MONITOR 2</v>
      </c>
      <c r="B110" s="0" t="n">
        <v>10099167</v>
      </c>
      <c r="C110" s="61" t="s">
        <v>151</v>
      </c>
      <c r="D110" s="0" t="s">
        <v>264</v>
      </c>
      <c r="E110" s="0" t="s">
        <v>153</v>
      </c>
      <c r="G110" s="0" t="s">
        <v>145</v>
      </c>
      <c r="H110" s="0" t="s">
        <v>160</v>
      </c>
      <c r="I110" s="0" t="s">
        <v>264</v>
      </c>
      <c r="J110" s="62" t="n">
        <v>43528</v>
      </c>
      <c r="L110" s="0" t="n">
        <v>2.97534</v>
      </c>
      <c r="M110" s="0" t="n">
        <v>101.73021</v>
      </c>
    </row>
    <row r="111" customFormat="false" ht="14.4" hidden="false" customHeight="false" outlineLevel="0" collapsed="false">
      <c r="A111" s="0" t="str">
        <f aca="false">CONCATENATE(B111,"-",UPPER(C111))</f>
        <v>10099167-DESKTOP</v>
      </c>
      <c r="B111" s="0" t="n">
        <v>10099167</v>
      </c>
      <c r="C111" s="61" t="s">
        <v>225</v>
      </c>
      <c r="D111" s="0" t="s">
        <v>265</v>
      </c>
      <c r="E111" s="0" t="s">
        <v>225</v>
      </c>
      <c r="G111" s="0" t="s">
        <v>145</v>
      </c>
      <c r="H111" s="0" t="s">
        <v>146</v>
      </c>
      <c r="I111" s="0" t="s">
        <v>265</v>
      </c>
      <c r="J111" s="62" t="n">
        <v>43528</v>
      </c>
      <c r="L111" s="0" t="n">
        <v>2.97539</v>
      </c>
      <c r="M111" s="0" t="n">
        <v>101.73016</v>
      </c>
    </row>
    <row r="112" customFormat="false" ht="14.4" hidden="false" customHeight="false" outlineLevel="0" collapsed="false">
      <c r="A112" s="0" t="str">
        <f aca="false">CONCATENATE(B112,"-",UPPER(C112))</f>
        <v>10099167-MONITOR 1</v>
      </c>
      <c r="B112" s="0" t="n">
        <v>10099167</v>
      </c>
      <c r="C112" s="61" t="s">
        <v>154</v>
      </c>
      <c r="D112" s="0" t="s">
        <v>266</v>
      </c>
      <c r="E112" s="0" t="s">
        <v>153</v>
      </c>
      <c r="G112" s="0" t="s">
        <v>145</v>
      </c>
      <c r="H112" s="0" t="s">
        <v>160</v>
      </c>
      <c r="I112" s="0" t="s">
        <v>266</v>
      </c>
      <c r="J112" s="62" t="n">
        <v>43528</v>
      </c>
      <c r="L112" s="0" t="n">
        <v>2.97536</v>
      </c>
      <c r="M112" s="0" t="n">
        <v>101.73019</v>
      </c>
    </row>
    <row r="113" customFormat="false" ht="14.4" hidden="false" customHeight="false" outlineLevel="0" collapsed="false">
      <c r="A113" s="0" t="str">
        <f aca="false">CONCATENATE(B113,"-",UPPER(C113))</f>
        <v>10099165-MONITOR 2</v>
      </c>
      <c r="B113" s="0" t="n">
        <v>10099165</v>
      </c>
      <c r="C113" s="61" t="s">
        <v>151</v>
      </c>
      <c r="D113" s="0" t="s">
        <v>267</v>
      </c>
      <c r="E113" s="0" t="s">
        <v>153</v>
      </c>
      <c r="G113" s="0" t="s">
        <v>145</v>
      </c>
      <c r="H113" s="0" t="s">
        <v>160</v>
      </c>
      <c r="I113" s="0" t="s">
        <v>267</v>
      </c>
      <c r="J113" s="62" t="n">
        <v>43528</v>
      </c>
      <c r="L113" s="0" t="n">
        <v>2.97536</v>
      </c>
      <c r="M113" s="0" t="n">
        <v>101.73019</v>
      </c>
    </row>
    <row r="114" customFormat="false" ht="14.4" hidden="false" customHeight="false" outlineLevel="0" collapsed="false">
      <c r="A114" s="0" t="str">
        <f aca="false">CONCATENATE(B114,"-",UPPER(C114))</f>
        <v>10099165-DESKTOP</v>
      </c>
      <c r="B114" s="0" t="n">
        <v>10099165</v>
      </c>
      <c r="C114" s="61" t="s">
        <v>225</v>
      </c>
      <c r="D114" s="0" t="s">
        <v>268</v>
      </c>
      <c r="E114" s="0" t="s">
        <v>225</v>
      </c>
      <c r="G114" s="0" t="s">
        <v>145</v>
      </c>
      <c r="H114" s="0" t="s">
        <v>146</v>
      </c>
      <c r="I114" s="0" t="s">
        <v>268</v>
      </c>
      <c r="J114" s="62" t="n">
        <v>43528</v>
      </c>
      <c r="L114" s="0" t="n">
        <v>2.97539</v>
      </c>
      <c r="M114" s="0" t="n">
        <v>101.73009</v>
      </c>
    </row>
    <row r="115" customFormat="false" ht="14.4" hidden="false" customHeight="false" outlineLevel="0" collapsed="false">
      <c r="A115" s="0" t="str">
        <f aca="false">CONCATENATE(B115,"-",UPPER(C115))</f>
        <v>10099165-MONITOR 1</v>
      </c>
      <c r="B115" s="0" t="n">
        <v>10099165</v>
      </c>
      <c r="C115" s="61" t="s">
        <v>154</v>
      </c>
      <c r="D115" s="0" t="s">
        <v>269</v>
      </c>
      <c r="E115" s="0" t="s">
        <v>153</v>
      </c>
      <c r="G115" s="0" t="s">
        <v>145</v>
      </c>
      <c r="H115" s="0" t="s">
        <v>160</v>
      </c>
      <c r="I115" s="0" t="s">
        <v>269</v>
      </c>
      <c r="J115" s="62" t="n">
        <v>43528</v>
      </c>
      <c r="L115" s="0" t="n">
        <v>2.97536</v>
      </c>
      <c r="M115" s="0" t="n">
        <v>101.73019</v>
      </c>
    </row>
    <row r="116" customFormat="false" ht="14.4" hidden="false" customHeight="false" outlineLevel="0" collapsed="false">
      <c r="A116" s="0" t="str">
        <f aca="false">CONCATENATE(B116,"-",UPPER(C116))</f>
        <v>10090784-MONITOR 2</v>
      </c>
      <c r="B116" s="0" t="n">
        <v>10090784</v>
      </c>
      <c r="C116" s="61" t="s">
        <v>151</v>
      </c>
      <c r="D116" s="0" t="s">
        <v>270</v>
      </c>
      <c r="E116" s="0" t="s">
        <v>153</v>
      </c>
      <c r="G116" s="0" t="s">
        <v>145</v>
      </c>
      <c r="H116" s="0" t="s">
        <v>160</v>
      </c>
      <c r="I116" s="0" t="s">
        <v>270</v>
      </c>
      <c r="J116" s="62" t="n">
        <v>43528</v>
      </c>
      <c r="L116" s="0" t="n">
        <v>2.97536</v>
      </c>
      <c r="M116" s="0" t="n">
        <v>101.73019</v>
      </c>
    </row>
    <row r="117" customFormat="false" ht="14.4" hidden="false" customHeight="false" outlineLevel="0" collapsed="false">
      <c r="A117" s="0" t="str">
        <f aca="false">CONCATENATE(B117,"-",UPPER(C117))</f>
        <v>10090784-MONITOR 1</v>
      </c>
      <c r="B117" s="0" t="n">
        <v>10090784</v>
      </c>
      <c r="C117" s="61" t="s">
        <v>154</v>
      </c>
      <c r="D117" s="0" t="s">
        <v>271</v>
      </c>
      <c r="E117" s="0" t="s">
        <v>153</v>
      </c>
      <c r="G117" s="0" t="s">
        <v>145</v>
      </c>
      <c r="H117" s="0" t="s">
        <v>160</v>
      </c>
      <c r="I117" s="0" t="s">
        <v>271</v>
      </c>
      <c r="J117" s="62" t="n">
        <v>43528</v>
      </c>
      <c r="L117" s="0" t="n">
        <v>2.9753</v>
      </c>
      <c r="M117" s="0" t="n">
        <v>101.73017</v>
      </c>
    </row>
    <row r="118" customFormat="false" ht="14.4" hidden="false" customHeight="false" outlineLevel="0" collapsed="false">
      <c r="A118" s="0" t="str">
        <f aca="false">CONCATENATE(B118,"-",UPPER(C118))</f>
        <v>10090784-DESKTOP</v>
      </c>
      <c r="B118" s="0" t="n">
        <v>10090784</v>
      </c>
      <c r="C118" s="61" t="s">
        <v>225</v>
      </c>
      <c r="D118" s="0" t="s">
        <v>272</v>
      </c>
      <c r="E118" s="0" t="s">
        <v>225</v>
      </c>
      <c r="G118" s="0" t="s">
        <v>145</v>
      </c>
      <c r="H118" s="0" t="s">
        <v>146</v>
      </c>
      <c r="I118" s="0" t="s">
        <v>272</v>
      </c>
      <c r="J118" s="62" t="n">
        <v>43528</v>
      </c>
      <c r="L118" s="0" t="n">
        <v>2.97539</v>
      </c>
      <c r="M118" s="0" t="n">
        <v>101.73009</v>
      </c>
    </row>
    <row r="119" customFormat="false" ht="14.4" hidden="false" customHeight="false" outlineLevel="0" collapsed="false">
      <c r="A119" s="0" t="str">
        <f aca="false">CONCATENATE(B119,"-",UPPER(C119))</f>
        <v>10084360-DESKTOP</v>
      </c>
      <c r="B119" s="0" t="n">
        <v>10084360</v>
      </c>
      <c r="C119" s="61" t="s">
        <v>225</v>
      </c>
      <c r="D119" s="0" t="s">
        <v>273</v>
      </c>
      <c r="E119" s="0" t="s">
        <v>225</v>
      </c>
      <c r="G119" s="0" t="s">
        <v>145</v>
      </c>
      <c r="H119" s="0" t="s">
        <v>146</v>
      </c>
      <c r="I119" s="0" t="s">
        <v>273</v>
      </c>
      <c r="J119" s="62" t="n">
        <v>43528</v>
      </c>
      <c r="L119" s="0" t="n">
        <v>2.97533</v>
      </c>
      <c r="M119" s="0" t="n">
        <v>101.73017</v>
      </c>
    </row>
    <row r="120" customFormat="false" ht="14.4" hidden="false" customHeight="false" outlineLevel="0" collapsed="false">
      <c r="A120" s="0" t="str">
        <f aca="false">CONCATENATE(B120,"-",UPPER(C120))</f>
        <v>10084360-MONITOR 2</v>
      </c>
      <c r="B120" s="0" t="n">
        <v>10084360</v>
      </c>
      <c r="C120" s="61" t="s">
        <v>151</v>
      </c>
      <c r="D120" s="0" t="s">
        <v>274</v>
      </c>
      <c r="E120" s="0" t="s">
        <v>153</v>
      </c>
      <c r="G120" s="0" t="s">
        <v>145</v>
      </c>
      <c r="H120" s="0" t="s">
        <v>160</v>
      </c>
      <c r="I120" s="0" t="s">
        <v>274</v>
      </c>
      <c r="J120" s="62" t="n">
        <v>43528</v>
      </c>
      <c r="L120" s="0" t="n">
        <v>2.9753</v>
      </c>
      <c r="M120" s="0" t="n">
        <v>101.73017</v>
      </c>
    </row>
    <row r="121" customFormat="false" ht="14.4" hidden="false" customHeight="false" outlineLevel="0" collapsed="false">
      <c r="A121" s="0" t="str">
        <f aca="false">CONCATENATE(B121,"-",UPPER(C121))</f>
        <v>10084360-MONITOR 1</v>
      </c>
      <c r="B121" s="0" t="n">
        <v>10084360</v>
      </c>
      <c r="C121" s="61" t="s">
        <v>154</v>
      </c>
      <c r="D121" s="0" t="s">
        <v>275</v>
      </c>
      <c r="E121" s="0" t="s">
        <v>153</v>
      </c>
      <c r="G121" s="0" t="s">
        <v>145</v>
      </c>
      <c r="H121" s="0" t="s">
        <v>160</v>
      </c>
      <c r="I121" s="0" t="s">
        <v>275</v>
      </c>
      <c r="J121" s="62" t="n">
        <v>43528</v>
      </c>
      <c r="L121" s="0" t="n">
        <v>2.97529</v>
      </c>
      <c r="M121" s="0" t="n">
        <v>101.73002</v>
      </c>
    </row>
    <row r="122" customFormat="false" ht="14.4" hidden="false" customHeight="false" outlineLevel="0" collapsed="false">
      <c r="A122" s="0" t="str">
        <f aca="false">CONCATENATE(B122,"-",UPPER(C122))</f>
        <v>10093741-MONITOR 2</v>
      </c>
      <c r="B122" s="0" t="n">
        <v>10093741</v>
      </c>
      <c r="C122" s="61" t="s">
        <v>151</v>
      </c>
      <c r="D122" s="0" t="s">
        <v>276</v>
      </c>
      <c r="E122" s="0" t="s">
        <v>153</v>
      </c>
      <c r="G122" s="0" t="s">
        <v>145</v>
      </c>
      <c r="H122" s="0" t="s">
        <v>146</v>
      </c>
      <c r="I122" s="0" t="s">
        <v>276</v>
      </c>
      <c r="J122" s="62" t="n">
        <v>43525</v>
      </c>
    </row>
    <row r="123" customFormat="false" ht="14.4" hidden="false" customHeight="false" outlineLevel="0" collapsed="false">
      <c r="A123" s="0" t="str">
        <f aca="false">CONCATENATE(B123,"-",UPPER(C123))</f>
        <v>10093741-MONITOR 1</v>
      </c>
      <c r="B123" s="0" t="n">
        <v>10093741</v>
      </c>
      <c r="C123" s="61" t="s">
        <v>154</v>
      </c>
      <c r="D123" s="0" t="s">
        <v>277</v>
      </c>
      <c r="E123" s="0" t="s">
        <v>153</v>
      </c>
      <c r="G123" s="0" t="s">
        <v>145</v>
      </c>
      <c r="H123" s="0" t="s">
        <v>146</v>
      </c>
      <c r="I123" s="0" t="s">
        <v>277</v>
      </c>
      <c r="J123" s="62" t="n">
        <v>43525</v>
      </c>
    </row>
    <row r="124" customFormat="false" ht="14.4" hidden="false" customHeight="false" outlineLevel="0" collapsed="false">
      <c r="A124" s="0" t="str">
        <f aca="false">CONCATENATE(B124,"-",UPPER(C124))</f>
        <v>10093741-DESKTOP</v>
      </c>
      <c r="B124" s="0" t="n">
        <v>10093741</v>
      </c>
      <c r="C124" s="61" t="s">
        <v>44</v>
      </c>
      <c r="D124" s="0" t="s">
        <v>278</v>
      </c>
      <c r="E124" s="0" t="s">
        <v>44</v>
      </c>
      <c r="G124" s="0" t="s">
        <v>145</v>
      </c>
      <c r="H124" s="0" t="s">
        <v>146</v>
      </c>
      <c r="I124" s="0" t="s">
        <v>278</v>
      </c>
      <c r="J124" s="62" t="n">
        <v>43525</v>
      </c>
    </row>
    <row r="125" customFormat="false" ht="14.4" hidden="false" customHeight="false" outlineLevel="0" collapsed="false">
      <c r="A125" s="0" t="str">
        <f aca="false">CONCATENATE(B125,"-",UPPER(C125))</f>
        <v>10099161-MONITOR 2</v>
      </c>
      <c r="B125" s="0" t="n">
        <v>10099161</v>
      </c>
      <c r="C125" s="61" t="s">
        <v>151</v>
      </c>
      <c r="D125" s="0" t="s">
        <v>279</v>
      </c>
      <c r="E125" s="0" t="s">
        <v>153</v>
      </c>
      <c r="G125" s="0" t="s">
        <v>145</v>
      </c>
      <c r="H125" s="0" t="s">
        <v>146</v>
      </c>
      <c r="I125" s="0" t="s">
        <v>279</v>
      </c>
      <c r="J125" s="62" t="n">
        <v>43525</v>
      </c>
    </row>
    <row r="126" customFormat="false" ht="14.4" hidden="false" customHeight="false" outlineLevel="0" collapsed="false">
      <c r="A126" s="0" t="str">
        <f aca="false">CONCATENATE(B126,"-",UPPER(C126))</f>
        <v>10099161-MONITOR 1</v>
      </c>
      <c r="B126" s="0" t="n">
        <v>10099161</v>
      </c>
      <c r="C126" s="61" t="s">
        <v>154</v>
      </c>
      <c r="D126" s="0" t="s">
        <v>280</v>
      </c>
      <c r="E126" s="0" t="s">
        <v>153</v>
      </c>
      <c r="G126" s="0" t="s">
        <v>145</v>
      </c>
      <c r="H126" s="0" t="s">
        <v>146</v>
      </c>
      <c r="I126" s="0" t="s">
        <v>280</v>
      </c>
      <c r="J126" s="62" t="n">
        <v>43525</v>
      </c>
    </row>
    <row r="127" customFormat="false" ht="14.4" hidden="false" customHeight="false" outlineLevel="0" collapsed="false">
      <c r="A127" s="0" t="str">
        <f aca="false">CONCATENATE(B127,"-",UPPER(C127))</f>
        <v>10099161-DESKTOP</v>
      </c>
      <c r="B127" s="0" t="n">
        <v>10099161</v>
      </c>
      <c r="C127" s="61" t="s">
        <v>44</v>
      </c>
      <c r="D127" s="0" t="s">
        <v>281</v>
      </c>
      <c r="E127" s="0" t="s">
        <v>44</v>
      </c>
      <c r="G127" s="0" t="s">
        <v>145</v>
      </c>
      <c r="H127" s="0" t="s">
        <v>146</v>
      </c>
      <c r="I127" s="0" t="s">
        <v>281</v>
      </c>
      <c r="J127" s="62" t="n">
        <v>43525</v>
      </c>
    </row>
    <row r="128" customFormat="false" ht="14.4" hidden="false" customHeight="false" outlineLevel="0" collapsed="false">
      <c r="A128" s="0" t="str">
        <f aca="false">CONCATENATE(B128,"-",UPPER(C128))</f>
        <v>10093739-DESKTOP</v>
      </c>
      <c r="B128" s="0" t="n">
        <v>10093739</v>
      </c>
      <c r="C128" s="61" t="s">
        <v>44</v>
      </c>
      <c r="D128" s="0" t="s">
        <v>282</v>
      </c>
      <c r="E128" s="0" t="s">
        <v>44</v>
      </c>
      <c r="G128" s="0" t="s">
        <v>145</v>
      </c>
      <c r="H128" s="0" t="s">
        <v>146</v>
      </c>
      <c r="I128" s="0" t="s">
        <v>282</v>
      </c>
      <c r="J128" s="62" t="n">
        <v>43525</v>
      </c>
    </row>
    <row r="129" customFormat="false" ht="14.4" hidden="false" customHeight="false" outlineLevel="0" collapsed="false">
      <c r="A129" s="0" t="str">
        <f aca="false">CONCATENATE(B129,"-",UPPER(C129))</f>
        <v>10093739-MONITOR 2</v>
      </c>
      <c r="B129" s="0" t="n">
        <v>10093739</v>
      </c>
      <c r="C129" s="61" t="s">
        <v>151</v>
      </c>
      <c r="D129" s="0" t="s">
        <v>283</v>
      </c>
      <c r="E129" s="0" t="s">
        <v>153</v>
      </c>
      <c r="G129" s="0" t="s">
        <v>145</v>
      </c>
      <c r="H129" s="0" t="s">
        <v>146</v>
      </c>
      <c r="I129" s="0" t="s">
        <v>283</v>
      </c>
      <c r="J129" s="62" t="n">
        <v>43525</v>
      </c>
    </row>
    <row r="130" customFormat="false" ht="14.4" hidden="false" customHeight="false" outlineLevel="0" collapsed="false">
      <c r="A130" s="0" t="str">
        <f aca="false">CONCATENATE(B130,"-",UPPER(C130))</f>
        <v>10093739-MONITOR 1</v>
      </c>
      <c r="B130" s="0" t="n">
        <v>10093739</v>
      </c>
      <c r="C130" s="61" t="s">
        <v>154</v>
      </c>
      <c r="D130" s="0" t="s">
        <v>284</v>
      </c>
      <c r="E130" s="0" t="s">
        <v>153</v>
      </c>
      <c r="G130" s="0" t="s">
        <v>145</v>
      </c>
      <c r="H130" s="0" t="s">
        <v>146</v>
      </c>
      <c r="I130" s="0" t="s">
        <v>284</v>
      </c>
      <c r="J130" s="62" t="n">
        <v>43525</v>
      </c>
    </row>
    <row r="131" customFormat="false" ht="14.4" hidden="false" customHeight="false" outlineLevel="0" collapsed="false">
      <c r="A131" s="0" t="str">
        <f aca="false">CONCATENATE(B131,"-",UPPER(C131))</f>
        <v>10087378-MONITOR 2</v>
      </c>
      <c r="B131" s="0" t="n">
        <v>10087378</v>
      </c>
      <c r="C131" s="61" t="s">
        <v>151</v>
      </c>
      <c r="D131" s="0" t="s">
        <v>285</v>
      </c>
      <c r="E131" s="0" t="s">
        <v>153</v>
      </c>
      <c r="G131" s="0" t="s">
        <v>145</v>
      </c>
      <c r="H131" s="0" t="s">
        <v>146</v>
      </c>
      <c r="I131" s="0" t="s">
        <v>285</v>
      </c>
      <c r="J131" s="62" t="n">
        <v>43525</v>
      </c>
    </row>
    <row r="132" customFormat="false" ht="14.4" hidden="false" customHeight="false" outlineLevel="0" collapsed="false">
      <c r="A132" s="0" t="str">
        <f aca="false">CONCATENATE(B132,"-",UPPER(C132))</f>
        <v>10087378-MONITOR1</v>
      </c>
      <c r="B132" s="0" t="n">
        <v>10087378</v>
      </c>
      <c r="C132" s="61" t="s">
        <v>286</v>
      </c>
      <c r="D132" s="0" t="s">
        <v>287</v>
      </c>
      <c r="E132" s="0" t="s">
        <v>153</v>
      </c>
      <c r="G132" s="0" t="s">
        <v>145</v>
      </c>
      <c r="H132" s="0" t="s">
        <v>146</v>
      </c>
      <c r="I132" s="0" t="s">
        <v>287</v>
      </c>
      <c r="J132" s="62" t="n">
        <v>43525</v>
      </c>
    </row>
    <row r="133" customFormat="false" ht="14.4" hidden="false" customHeight="false" outlineLevel="0" collapsed="false">
      <c r="A133" s="0" t="str">
        <f aca="false">CONCATENATE(B133,"-",UPPER(C133))</f>
        <v>10087378-DESKTOP</v>
      </c>
      <c r="B133" s="0" t="n">
        <v>10087378</v>
      </c>
      <c r="C133" s="61" t="s">
        <v>44</v>
      </c>
      <c r="D133" s="0" t="s">
        <v>288</v>
      </c>
      <c r="E133" s="0" t="s">
        <v>44</v>
      </c>
      <c r="G133" s="0" t="s">
        <v>145</v>
      </c>
      <c r="H133" s="0" t="s">
        <v>146</v>
      </c>
      <c r="I133" s="0" t="s">
        <v>288</v>
      </c>
      <c r="J133" s="62" t="n">
        <v>43525</v>
      </c>
    </row>
    <row r="134" customFormat="false" ht="14.4" hidden="false" customHeight="false" outlineLevel="0" collapsed="false">
      <c r="A134" s="0" t="str">
        <f aca="false">CONCATENATE(B134,"-",UPPER(C134))</f>
        <v>10090104-MONITOR2</v>
      </c>
      <c r="B134" s="0" t="n">
        <v>10090104</v>
      </c>
      <c r="C134" s="61" t="s">
        <v>289</v>
      </c>
      <c r="D134" s="0" t="s">
        <v>290</v>
      </c>
      <c r="E134" s="0" t="s">
        <v>153</v>
      </c>
      <c r="G134" s="0" t="s">
        <v>145</v>
      </c>
      <c r="H134" s="0" t="s">
        <v>146</v>
      </c>
      <c r="I134" s="0" t="s">
        <v>290</v>
      </c>
      <c r="J134" s="62" t="n">
        <v>43525</v>
      </c>
    </row>
    <row r="135" customFormat="false" ht="14.4" hidden="false" customHeight="false" outlineLevel="0" collapsed="false">
      <c r="A135" s="0" t="str">
        <f aca="false">CONCATENATE(B135,"-",UPPER(C135))</f>
        <v>10090104-MONITOR1</v>
      </c>
      <c r="B135" s="0" t="n">
        <v>10090104</v>
      </c>
      <c r="C135" s="61" t="s">
        <v>286</v>
      </c>
      <c r="D135" s="0" t="s">
        <v>291</v>
      </c>
      <c r="E135" s="0" t="s">
        <v>153</v>
      </c>
      <c r="G135" s="0" t="s">
        <v>145</v>
      </c>
      <c r="H135" s="0" t="s">
        <v>146</v>
      </c>
      <c r="I135" s="0" t="s">
        <v>291</v>
      </c>
      <c r="J135" s="62" t="n">
        <v>43525</v>
      </c>
    </row>
    <row r="136" customFormat="false" ht="14.4" hidden="false" customHeight="false" outlineLevel="0" collapsed="false">
      <c r="A136" s="0" t="str">
        <f aca="false">CONCATENATE(B136,"-",UPPER(C136))</f>
        <v>10090104-DESKTOP</v>
      </c>
      <c r="B136" s="0" t="n">
        <v>10090104</v>
      </c>
      <c r="C136" s="61" t="s">
        <v>44</v>
      </c>
      <c r="D136" s="0" t="s">
        <v>292</v>
      </c>
      <c r="E136" s="0" t="s">
        <v>44</v>
      </c>
      <c r="G136" s="0" t="s">
        <v>145</v>
      </c>
      <c r="H136" s="0" t="s">
        <v>146</v>
      </c>
      <c r="I136" s="0" t="s">
        <v>292</v>
      </c>
      <c r="J136" s="62" t="n">
        <v>43525</v>
      </c>
    </row>
    <row r="137" customFormat="false" ht="14.4" hidden="false" customHeight="false" outlineLevel="0" collapsed="false">
      <c r="A137" s="0" t="str">
        <f aca="false">CONCATENATE(B137,"-",UPPER(C137))</f>
        <v>10092659-DESKTOP</v>
      </c>
      <c r="B137" s="0" t="n">
        <v>10092659</v>
      </c>
      <c r="C137" s="61" t="s">
        <v>44</v>
      </c>
      <c r="D137" s="0" t="s">
        <v>293</v>
      </c>
      <c r="E137" s="0" t="s">
        <v>44</v>
      </c>
      <c r="G137" s="0" t="s">
        <v>145</v>
      </c>
      <c r="H137" s="0" t="s">
        <v>146</v>
      </c>
      <c r="I137" s="0" t="s">
        <v>293</v>
      </c>
      <c r="J137" s="62" t="n">
        <v>43525</v>
      </c>
    </row>
    <row r="138" customFormat="false" ht="14.4" hidden="false" customHeight="false" outlineLevel="0" collapsed="false">
      <c r="A138" s="0" t="str">
        <f aca="false">CONCATENATE(B138,"-",UPPER(C138))</f>
        <v>10092659-MONITOR 2</v>
      </c>
      <c r="B138" s="0" t="n">
        <v>10092659</v>
      </c>
      <c r="C138" s="61" t="s">
        <v>151</v>
      </c>
      <c r="D138" s="0" t="s">
        <v>294</v>
      </c>
      <c r="E138" s="0" t="s">
        <v>153</v>
      </c>
      <c r="G138" s="0" t="s">
        <v>145</v>
      </c>
      <c r="H138" s="0" t="s">
        <v>146</v>
      </c>
      <c r="I138" s="0" t="s">
        <v>294</v>
      </c>
      <c r="J138" s="62" t="n">
        <v>43525</v>
      </c>
    </row>
    <row r="139" customFormat="false" ht="14.4" hidden="false" customHeight="false" outlineLevel="0" collapsed="false">
      <c r="A139" s="0" t="str">
        <f aca="false">CONCATENATE(B139,"-",UPPER(C139))</f>
        <v>10092659-MONITOR 1</v>
      </c>
      <c r="B139" s="0" t="n">
        <v>10092659</v>
      </c>
      <c r="C139" s="61" t="s">
        <v>154</v>
      </c>
      <c r="D139" s="0" t="s">
        <v>295</v>
      </c>
      <c r="E139" s="0" t="s">
        <v>153</v>
      </c>
      <c r="G139" s="0" t="s">
        <v>145</v>
      </c>
      <c r="H139" s="0" t="s">
        <v>146</v>
      </c>
      <c r="I139" s="0" t="s">
        <v>295</v>
      </c>
      <c r="J139" s="62" t="n">
        <v>43525</v>
      </c>
    </row>
    <row r="140" customFormat="false" ht="14.4" hidden="false" customHeight="false" outlineLevel="0" collapsed="false">
      <c r="A140" s="0" t="str">
        <f aca="false">CONCATENATE(B140,"-",UPPER(C140))</f>
        <v>10087411-MONITOR 2</v>
      </c>
      <c r="B140" s="0" t="n">
        <v>10087411</v>
      </c>
      <c r="C140" s="61" t="s">
        <v>151</v>
      </c>
      <c r="D140" s="0" t="s">
        <v>296</v>
      </c>
      <c r="E140" s="0" t="s">
        <v>153</v>
      </c>
      <c r="G140" s="0" t="s">
        <v>145</v>
      </c>
      <c r="H140" s="0" t="s">
        <v>146</v>
      </c>
      <c r="I140" s="0" t="s">
        <v>296</v>
      </c>
      <c r="J140" s="62" t="n">
        <v>43525</v>
      </c>
    </row>
    <row r="141" customFormat="false" ht="14.4" hidden="false" customHeight="false" outlineLevel="0" collapsed="false">
      <c r="A141" s="0" t="str">
        <f aca="false">CONCATENATE(B141,"-",UPPER(C141))</f>
        <v>10087411-MONITOR 1</v>
      </c>
      <c r="B141" s="0" t="n">
        <v>10087411</v>
      </c>
      <c r="C141" s="61" t="s">
        <v>154</v>
      </c>
      <c r="D141" s="0" t="s">
        <v>297</v>
      </c>
      <c r="E141" s="0" t="s">
        <v>153</v>
      </c>
      <c r="G141" s="0" t="s">
        <v>145</v>
      </c>
      <c r="H141" s="0" t="s">
        <v>146</v>
      </c>
      <c r="I141" s="0" t="s">
        <v>297</v>
      </c>
      <c r="J141" s="62" t="n">
        <v>43525</v>
      </c>
    </row>
    <row r="142" customFormat="false" ht="14.4" hidden="false" customHeight="false" outlineLevel="0" collapsed="false">
      <c r="A142" s="0" t="str">
        <f aca="false">CONCATENATE(B142,"-",UPPER(C142))</f>
        <v>10087411-DESKTOP</v>
      </c>
      <c r="B142" s="0" t="n">
        <v>10087411</v>
      </c>
      <c r="C142" s="61" t="s">
        <v>44</v>
      </c>
      <c r="D142" s="0" t="s">
        <v>298</v>
      </c>
      <c r="E142" s="0" t="s">
        <v>44</v>
      </c>
      <c r="G142" s="0" t="s">
        <v>145</v>
      </c>
      <c r="H142" s="0" t="s">
        <v>146</v>
      </c>
      <c r="I142" s="0" t="s">
        <v>298</v>
      </c>
      <c r="J142" s="62" t="n">
        <v>43525</v>
      </c>
    </row>
    <row r="143" customFormat="false" ht="14.4" hidden="false" customHeight="false" outlineLevel="0" collapsed="false">
      <c r="A143" s="0" t="str">
        <f aca="false">CONCATENATE(B143,"-",UPPER(C143))</f>
        <v>10086928-DESKTOP</v>
      </c>
      <c r="B143" s="0" t="n">
        <v>10086928</v>
      </c>
      <c r="C143" s="61" t="s">
        <v>44</v>
      </c>
      <c r="D143" s="0" t="s">
        <v>299</v>
      </c>
      <c r="E143" s="0" t="s">
        <v>44</v>
      </c>
      <c r="G143" s="0" t="s">
        <v>145</v>
      </c>
      <c r="H143" s="0" t="s">
        <v>146</v>
      </c>
      <c r="I143" s="0" t="s">
        <v>299</v>
      </c>
      <c r="J143" s="62" t="n">
        <v>43525</v>
      </c>
    </row>
    <row r="144" customFormat="false" ht="14.4" hidden="false" customHeight="false" outlineLevel="0" collapsed="false">
      <c r="A144" s="0" t="str">
        <f aca="false">CONCATENATE(B144,"-",UPPER(C144))</f>
        <v>10086928-MONITOR 2</v>
      </c>
      <c r="B144" s="0" t="n">
        <v>10086928</v>
      </c>
      <c r="C144" s="61" t="s">
        <v>151</v>
      </c>
      <c r="D144" s="0" t="s">
        <v>300</v>
      </c>
      <c r="E144" s="0" t="s">
        <v>153</v>
      </c>
      <c r="G144" s="0" t="s">
        <v>145</v>
      </c>
      <c r="I144" s="0" t="n">
        <v>10018246</v>
      </c>
      <c r="J144" s="62" t="n">
        <v>43525</v>
      </c>
    </row>
    <row r="145" customFormat="false" ht="14.4" hidden="false" customHeight="false" outlineLevel="0" collapsed="false">
      <c r="A145" s="0" t="str">
        <f aca="false">CONCATENATE(B145,"-",UPPER(C145))</f>
        <v>10086928-MONITOR 1</v>
      </c>
      <c r="B145" s="0" t="n">
        <v>10086928</v>
      </c>
      <c r="C145" s="61" t="s">
        <v>154</v>
      </c>
      <c r="D145" s="0" t="s">
        <v>301</v>
      </c>
      <c r="E145" s="0" t="s">
        <v>153</v>
      </c>
      <c r="G145" s="0" t="s">
        <v>145</v>
      </c>
      <c r="H145" s="0" t="s">
        <v>146</v>
      </c>
      <c r="I145" s="0" t="s">
        <v>301</v>
      </c>
      <c r="J145" s="62" t="n">
        <v>43525</v>
      </c>
    </row>
    <row r="146" customFormat="false" ht="14.4" hidden="false" customHeight="false" outlineLevel="0" collapsed="false">
      <c r="A146" s="0" t="str">
        <f aca="false">CONCATENATE(B146,"-",UPPER(C146))</f>
        <v>10093811-MONITOR 2</v>
      </c>
      <c r="B146" s="0" t="n">
        <v>10093811</v>
      </c>
      <c r="C146" s="61" t="s">
        <v>151</v>
      </c>
      <c r="D146" s="0" t="s">
        <v>302</v>
      </c>
      <c r="E146" s="0" t="s">
        <v>153</v>
      </c>
      <c r="G146" s="0" t="s">
        <v>145</v>
      </c>
      <c r="H146" s="0" t="s">
        <v>146</v>
      </c>
      <c r="I146" s="0" t="s">
        <v>302</v>
      </c>
      <c r="J146" s="62" t="n">
        <v>43525</v>
      </c>
    </row>
    <row r="147" customFormat="false" ht="14.4" hidden="false" customHeight="false" outlineLevel="0" collapsed="false">
      <c r="A147" s="0" t="str">
        <f aca="false">CONCATENATE(B147,"-",UPPER(C147))</f>
        <v>10093811-MONITOR 1</v>
      </c>
      <c r="B147" s="0" t="n">
        <v>10093811</v>
      </c>
      <c r="C147" s="61" t="s">
        <v>154</v>
      </c>
      <c r="D147" s="0" t="s">
        <v>303</v>
      </c>
      <c r="E147" s="0" t="s">
        <v>153</v>
      </c>
      <c r="G147" s="0" t="s">
        <v>145</v>
      </c>
      <c r="H147" s="0" t="s">
        <v>146</v>
      </c>
      <c r="I147" s="0" t="s">
        <v>303</v>
      </c>
      <c r="J147" s="62" t="n">
        <v>43525</v>
      </c>
    </row>
    <row r="148" customFormat="false" ht="14.4" hidden="false" customHeight="false" outlineLevel="0" collapsed="false">
      <c r="A148" s="0" t="str">
        <f aca="false">CONCATENATE(B148,"-",UPPER(C148))</f>
        <v>10093811-DESKTOP</v>
      </c>
      <c r="B148" s="0" t="n">
        <v>10093811</v>
      </c>
      <c r="C148" s="61" t="s">
        <v>44</v>
      </c>
      <c r="D148" s="0" t="s">
        <v>304</v>
      </c>
      <c r="E148" s="0" t="s">
        <v>44</v>
      </c>
      <c r="G148" s="0" t="s">
        <v>145</v>
      </c>
      <c r="H148" s="0" t="s">
        <v>146</v>
      </c>
      <c r="I148" s="0" t="s">
        <v>304</v>
      </c>
      <c r="J148" s="62" t="n">
        <v>43525</v>
      </c>
    </row>
    <row r="149" customFormat="false" ht="14.4" hidden="false" customHeight="false" outlineLevel="0" collapsed="false">
      <c r="A149" s="0" t="str">
        <f aca="false">CONCATENATE(B149,"-",UPPER(C149))</f>
        <v>10099163-DESKTOP</v>
      </c>
      <c r="B149" s="0" t="n">
        <v>10099163</v>
      </c>
      <c r="C149" s="61" t="s">
        <v>44</v>
      </c>
      <c r="D149" s="0" t="s">
        <v>305</v>
      </c>
      <c r="E149" s="0" t="s">
        <v>44</v>
      </c>
      <c r="G149" s="0" t="s">
        <v>145</v>
      </c>
      <c r="H149" s="0" t="s">
        <v>146</v>
      </c>
      <c r="I149" s="0" t="s">
        <v>305</v>
      </c>
      <c r="J149" s="62" t="n">
        <v>43525</v>
      </c>
    </row>
    <row r="150" customFormat="false" ht="14.4" hidden="false" customHeight="false" outlineLevel="0" collapsed="false">
      <c r="A150" s="0" t="str">
        <f aca="false">CONCATENATE(B150,"-",UPPER(C150))</f>
        <v>10099163-MONITOR 2</v>
      </c>
      <c r="B150" s="0" t="n">
        <v>10099163</v>
      </c>
      <c r="C150" s="61" t="s">
        <v>151</v>
      </c>
      <c r="D150" s="0" t="s">
        <v>306</v>
      </c>
      <c r="E150" s="0" t="s">
        <v>153</v>
      </c>
      <c r="G150" s="0" t="s">
        <v>145</v>
      </c>
      <c r="H150" s="0" t="s">
        <v>146</v>
      </c>
      <c r="I150" s="0" t="s">
        <v>306</v>
      </c>
      <c r="J150" s="62" t="n">
        <v>43525</v>
      </c>
    </row>
    <row r="151" customFormat="false" ht="14.4" hidden="false" customHeight="false" outlineLevel="0" collapsed="false">
      <c r="A151" s="0" t="str">
        <f aca="false">CONCATENATE(B151,"-",UPPER(C151))</f>
        <v>10099163-MONITOR 1</v>
      </c>
      <c r="B151" s="0" t="n">
        <v>10099163</v>
      </c>
      <c r="C151" s="61" t="s">
        <v>154</v>
      </c>
      <c r="D151" s="0" t="s">
        <v>307</v>
      </c>
      <c r="E151" s="0" t="s">
        <v>153</v>
      </c>
      <c r="G151" s="0" t="s">
        <v>145</v>
      </c>
      <c r="H151" s="0" t="s">
        <v>146</v>
      </c>
      <c r="I151" s="0" t="s">
        <v>307</v>
      </c>
      <c r="J151" s="62" t="n">
        <v>43525</v>
      </c>
    </row>
    <row r="152" customFormat="false" ht="14.4" hidden="false" customHeight="false" outlineLevel="0" collapsed="false">
      <c r="A152" s="0" t="str">
        <f aca="false">CONCATENATE(B152,"-",UPPER(C152))</f>
        <v>10099328-LOCK</v>
      </c>
      <c r="B152" s="0" t="n">
        <v>10099328</v>
      </c>
      <c r="C152" s="61" t="s">
        <v>147</v>
      </c>
      <c r="D152" s="0" t="s">
        <v>308</v>
      </c>
      <c r="E152" s="0" t="s">
        <v>147</v>
      </c>
      <c r="G152" s="0" t="s">
        <v>145</v>
      </c>
      <c r="H152" s="0" t="s">
        <v>146</v>
      </c>
      <c r="I152" s="0" t="s">
        <v>308</v>
      </c>
      <c r="J152" s="62" t="n">
        <v>43523</v>
      </c>
    </row>
    <row r="153" customFormat="false" ht="14.4" hidden="false" customHeight="false" outlineLevel="0" collapsed="false">
      <c r="A153" s="0" t="str">
        <f aca="false">CONCATENATE(B153,"-",UPPER(C153))</f>
        <v>10099328-KEYBOARD</v>
      </c>
      <c r="B153" s="0" t="n">
        <v>10099328</v>
      </c>
      <c r="C153" s="61" t="s">
        <v>143</v>
      </c>
      <c r="D153" s="0" t="s">
        <v>309</v>
      </c>
      <c r="E153" s="0" t="s">
        <v>143</v>
      </c>
      <c r="G153" s="0" t="s">
        <v>145</v>
      </c>
      <c r="H153" s="0" t="s">
        <v>146</v>
      </c>
      <c r="I153" s="0" t="s">
        <v>309</v>
      </c>
      <c r="J153" s="62" t="n">
        <v>43523</v>
      </c>
    </row>
    <row r="154" customFormat="false" ht="14.4" hidden="false" customHeight="false" outlineLevel="0" collapsed="false">
      <c r="A154" s="0" t="str">
        <f aca="false">CONCATENATE(B154,"-",UPPER(C154))</f>
        <v>10099329-LOCK</v>
      </c>
      <c r="B154" s="0" t="n">
        <v>10099329</v>
      </c>
      <c r="C154" s="61" t="s">
        <v>147</v>
      </c>
      <c r="D154" s="0" t="s">
        <v>310</v>
      </c>
      <c r="E154" s="0" t="s">
        <v>147</v>
      </c>
      <c r="G154" s="0" t="s">
        <v>145</v>
      </c>
      <c r="H154" s="0" t="s">
        <v>146</v>
      </c>
      <c r="I154" s="0" t="s">
        <v>310</v>
      </c>
      <c r="J154" s="62" t="n">
        <v>43523</v>
      </c>
    </row>
    <row r="155" customFormat="false" ht="14.4" hidden="false" customHeight="false" outlineLevel="0" collapsed="false">
      <c r="A155" s="0" t="str">
        <f aca="false">CONCATENATE(B155,"-",UPPER(C155))</f>
        <v>10099329-KEYBOARD</v>
      </c>
      <c r="B155" s="0" t="n">
        <v>10099329</v>
      </c>
      <c r="C155" s="61" t="s">
        <v>143</v>
      </c>
      <c r="D155" s="0" t="s">
        <v>311</v>
      </c>
      <c r="E155" s="0" t="s">
        <v>143</v>
      </c>
      <c r="G155" s="0" t="s">
        <v>145</v>
      </c>
      <c r="H155" s="0" t="s">
        <v>146</v>
      </c>
      <c r="I155" s="0" t="s">
        <v>311</v>
      </c>
      <c r="J155" s="62" t="n">
        <v>43523</v>
      </c>
    </row>
    <row r="156" customFormat="false" ht="14.4" hidden="false" customHeight="false" outlineLevel="0" collapsed="false">
      <c r="A156" s="0" t="str">
        <f aca="false">CONCATENATE(B156,"-",UPPER(C156))</f>
        <v>10072536-KEYBOARD</v>
      </c>
      <c r="B156" s="0" t="n">
        <v>10072536</v>
      </c>
      <c r="C156" s="61" t="s">
        <v>143</v>
      </c>
      <c r="D156" s="0" t="s">
        <v>312</v>
      </c>
      <c r="E156" s="0" t="s">
        <v>143</v>
      </c>
      <c r="G156" s="0" t="s">
        <v>145</v>
      </c>
      <c r="H156" s="0" t="s">
        <v>146</v>
      </c>
      <c r="I156" s="0" t="s">
        <v>312</v>
      </c>
      <c r="J156" s="62" t="n">
        <v>43523</v>
      </c>
    </row>
    <row r="157" customFormat="false" ht="14.4" hidden="false" customHeight="false" outlineLevel="0" collapsed="false">
      <c r="A157" s="0" t="str">
        <f aca="false">CONCATENATE(B157,"-",UPPER(C157))</f>
        <v>10097073-KEYBOARD</v>
      </c>
      <c r="B157" s="0" t="n">
        <v>10097073</v>
      </c>
      <c r="C157" s="61" t="s">
        <v>143</v>
      </c>
      <c r="D157" s="0" t="s">
        <v>313</v>
      </c>
      <c r="E157" s="0" t="s">
        <v>143</v>
      </c>
      <c r="G157" s="0" t="s">
        <v>145</v>
      </c>
      <c r="H157" s="0" t="s">
        <v>146</v>
      </c>
      <c r="I157" s="0" t="s">
        <v>313</v>
      </c>
      <c r="J157" s="62" t="n">
        <v>43523</v>
      </c>
    </row>
    <row r="158" customFormat="false" ht="14.4" hidden="false" customHeight="false" outlineLevel="0" collapsed="false">
      <c r="A158" s="0" t="str">
        <f aca="false">CONCATENATE(B158,"-",UPPER(C158))</f>
        <v>10097073-LOCK</v>
      </c>
      <c r="B158" s="0" t="n">
        <v>10097073</v>
      </c>
      <c r="C158" s="61" t="s">
        <v>147</v>
      </c>
      <c r="D158" s="0" t="s">
        <v>314</v>
      </c>
      <c r="E158" s="0" t="s">
        <v>147</v>
      </c>
      <c r="G158" s="0" t="s">
        <v>145</v>
      </c>
      <c r="H158" s="0" t="s">
        <v>146</v>
      </c>
      <c r="I158" s="0" t="s">
        <v>314</v>
      </c>
      <c r="J158" s="62" t="n">
        <v>43523</v>
      </c>
    </row>
    <row r="159" customFormat="false" ht="14.4" hidden="false" customHeight="false" outlineLevel="0" collapsed="false">
      <c r="A159" s="0" t="str">
        <f aca="false">CONCATENATE(B159,"-",UPPER(C159))</f>
        <v>10099328-LAPTOP</v>
      </c>
      <c r="B159" s="0" t="n">
        <v>10099328</v>
      </c>
      <c r="C159" s="61" t="s">
        <v>68</v>
      </c>
      <c r="D159" s="0" t="s">
        <v>315</v>
      </c>
      <c r="E159" s="0" t="s">
        <v>68</v>
      </c>
      <c r="G159" s="0" t="s">
        <v>145</v>
      </c>
      <c r="H159" s="0" t="s">
        <v>146</v>
      </c>
      <c r="I159" s="0" t="s">
        <v>315</v>
      </c>
      <c r="J159" s="62" t="n">
        <v>43523</v>
      </c>
    </row>
    <row r="160" customFormat="false" ht="14.4" hidden="false" customHeight="false" outlineLevel="0" collapsed="false">
      <c r="A160" s="0" t="str">
        <f aca="false">CONCATENATE(B160,"-",UPPER(C160))</f>
        <v>10097073-LAPTOP</v>
      </c>
      <c r="B160" s="0" t="n">
        <v>10097073</v>
      </c>
      <c r="C160" s="61" t="s">
        <v>68</v>
      </c>
      <c r="D160" s="0" t="s">
        <v>316</v>
      </c>
      <c r="E160" s="0" t="s">
        <v>68</v>
      </c>
      <c r="G160" s="0" t="s">
        <v>145</v>
      </c>
      <c r="H160" s="0" t="s">
        <v>146</v>
      </c>
      <c r="I160" s="0" t="s">
        <v>316</v>
      </c>
      <c r="J160" s="62" t="n">
        <v>43523</v>
      </c>
    </row>
    <row r="161" customFormat="false" ht="14.4" hidden="false" customHeight="false" outlineLevel="0" collapsed="false">
      <c r="A161" s="0" t="str">
        <f aca="false">CONCATENATE(B161,"-",UPPER(C161))</f>
        <v>10099339-LAPTOP</v>
      </c>
      <c r="B161" s="0" t="n">
        <v>10099339</v>
      </c>
      <c r="C161" s="61" t="s">
        <v>68</v>
      </c>
      <c r="D161" s="0" t="s">
        <v>317</v>
      </c>
      <c r="E161" s="0" t="s">
        <v>68</v>
      </c>
      <c r="G161" s="0" t="s">
        <v>145</v>
      </c>
      <c r="H161" s="0" t="s">
        <v>146</v>
      </c>
      <c r="I161" s="0" t="s">
        <v>317</v>
      </c>
      <c r="J161" s="62" t="n">
        <v>43523</v>
      </c>
    </row>
    <row r="162" customFormat="false" ht="14.4" hidden="false" customHeight="false" outlineLevel="0" collapsed="false">
      <c r="A162" s="0" t="str">
        <f aca="false">CONCATENATE(B162,"-",UPPER(C162))</f>
        <v>10072536-LAPTOP</v>
      </c>
      <c r="B162" s="0" t="n">
        <v>10072536</v>
      </c>
      <c r="C162" s="61" t="s">
        <v>68</v>
      </c>
      <c r="D162" s="0" t="s">
        <v>318</v>
      </c>
      <c r="E162" s="0" t="s">
        <v>68</v>
      </c>
      <c r="G162" s="0" t="s">
        <v>145</v>
      </c>
      <c r="H162" s="0" t="s">
        <v>146</v>
      </c>
      <c r="I162" s="0" t="s">
        <v>318</v>
      </c>
      <c r="J162" s="62" t="n">
        <v>43523</v>
      </c>
    </row>
    <row r="163" customFormat="false" ht="14.4" hidden="false" customHeight="false" outlineLevel="0" collapsed="false">
      <c r="A163" s="0" t="str">
        <f aca="false">CONCATENATE(B163,"-",UPPER(C163))</f>
        <v>10072536-LOCK</v>
      </c>
      <c r="B163" s="0" t="n">
        <v>10072536</v>
      </c>
      <c r="C163" s="61" t="s">
        <v>147</v>
      </c>
      <c r="D163" s="0" t="s">
        <v>319</v>
      </c>
      <c r="E163" s="0" t="s">
        <v>147</v>
      </c>
      <c r="G163" s="0" t="s">
        <v>145</v>
      </c>
      <c r="H163" s="0" t="s">
        <v>146</v>
      </c>
      <c r="I163" s="0" t="s">
        <v>319</v>
      </c>
      <c r="J163" s="62" t="n">
        <v>43523</v>
      </c>
    </row>
    <row r="164" customFormat="false" ht="14.4" hidden="false" customHeight="false" outlineLevel="0" collapsed="false">
      <c r="A164" s="0" t="str">
        <f aca="false">CONCATENATE(B164,"-",UPPER(C164))</f>
        <v>-LAPTOP 1</v>
      </c>
      <c r="C164" s="61" t="s">
        <v>320</v>
      </c>
      <c r="D164" s="0" t="s">
        <v>321</v>
      </c>
      <c r="E164" s="0" t="s">
        <v>322</v>
      </c>
      <c r="G164" s="0" t="s">
        <v>145</v>
      </c>
      <c r="I164" s="0" t="s">
        <v>321</v>
      </c>
      <c r="L164" s="0" t="n">
        <v>2.97539</v>
      </c>
      <c r="M164" s="0" t="n">
        <v>101.73033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4.4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1" width="26"/>
    <col collapsed="false" customWidth="true" hidden="false" outlineLevel="0" max="3" min="3" style="0" width="1.56"/>
    <col collapsed="false" customWidth="true" hidden="false" outlineLevel="0" max="4" min="4" style="0" width="11.24"/>
    <col collapsed="false" customWidth="true" hidden="false" outlineLevel="0" max="6" min="5" style="0" width="8.53"/>
    <col collapsed="false" customWidth="true" hidden="false" outlineLevel="0" max="7" min="7" style="0" width="10"/>
    <col collapsed="false" customWidth="true" hidden="false" outlineLevel="0" max="8" min="8" style="0" width="6.88"/>
    <col collapsed="false" customWidth="true" hidden="false" outlineLevel="0" max="9" min="9" style="0" width="7"/>
    <col collapsed="false" customWidth="true" hidden="false" outlineLevel="0" max="10" min="10" style="0" width="1.34"/>
    <col collapsed="false" customWidth="true" hidden="false" outlineLevel="0" max="11" min="11" style="0" width="47.33"/>
    <col collapsed="false" customWidth="true" hidden="false" outlineLevel="0" max="12" min="12" style="0" width="2"/>
    <col collapsed="false" customWidth="true" hidden="false" outlineLevel="0" max="13" min="13" style="0" width="5.11"/>
    <col collapsed="false" customWidth="true" hidden="false" outlineLevel="0" max="14" min="14" style="0" width="5.34"/>
    <col collapsed="false" customWidth="true" hidden="false" outlineLevel="0" max="15" min="15" style="0" width="5.55"/>
    <col collapsed="false" customWidth="true" hidden="false" outlineLevel="0" max="1025" min="16" style="0" width="8.53"/>
  </cols>
  <sheetData>
    <row r="1" customFormat="false" ht="2.25" hidden="false" customHeight="true" outlineLevel="0" collapsed="false"/>
    <row r="2" customFormat="false" ht="25.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4.5" hidden="false" customHeight="true" outlineLevel="0" collapsed="false"/>
    <row r="4" s="3" customFormat="true" ht="20.1" hidden="false" customHeight="tru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5"/>
      <c r="K4" s="4" t="s">
        <v>2</v>
      </c>
      <c r="L4" s="4"/>
      <c r="M4" s="4"/>
      <c r="N4" s="4"/>
      <c r="O4" s="4"/>
    </row>
    <row r="5" customFormat="false" ht="17.25" hidden="false" customHeight="true" outlineLevel="0" collapsed="false">
      <c r="B5" s="6"/>
      <c r="C5" s="7"/>
      <c r="D5" s="7"/>
      <c r="E5" s="7"/>
      <c r="F5" s="7"/>
      <c r="G5" s="7"/>
      <c r="H5" s="7"/>
      <c r="I5" s="7"/>
      <c r="J5" s="8"/>
      <c r="K5" s="7"/>
      <c r="L5" s="7"/>
      <c r="M5" s="9" t="s">
        <v>3</v>
      </c>
      <c r="N5" s="9" t="s">
        <v>4</v>
      </c>
      <c r="O5" s="9" t="s">
        <v>5</v>
      </c>
    </row>
    <row r="6" customFormat="false" ht="20.1" hidden="false" customHeight="true" outlineLevel="0" collapsed="false">
      <c r="B6" s="10" t="s">
        <v>6</v>
      </c>
      <c r="C6" s="11" t="s">
        <v>7</v>
      </c>
      <c r="D6" s="10" t="n">
        <v>40911465</v>
      </c>
      <c r="E6" s="10"/>
      <c r="F6" s="10"/>
      <c r="G6" s="10"/>
      <c r="H6" s="10"/>
      <c r="I6" s="10"/>
      <c r="J6" s="8"/>
      <c r="K6" s="12" t="s">
        <v>8</v>
      </c>
      <c r="L6" s="11" t="s">
        <v>7</v>
      </c>
      <c r="M6" s="13"/>
      <c r="N6" s="13"/>
      <c r="O6" s="13"/>
    </row>
    <row r="7" customFormat="false" ht="12" hidden="false" customHeight="true" outlineLevel="0" collapsed="false">
      <c r="B7" s="10"/>
      <c r="C7" s="11"/>
      <c r="D7" s="10"/>
      <c r="E7" s="10"/>
      <c r="F7" s="10"/>
      <c r="G7" s="10"/>
      <c r="H7" s="10"/>
      <c r="I7" s="10"/>
      <c r="J7" s="8"/>
      <c r="K7" s="12"/>
      <c r="L7" s="11"/>
      <c r="M7" s="13"/>
      <c r="N7" s="13"/>
      <c r="O7" s="13"/>
    </row>
    <row r="8" customFormat="false" ht="3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8"/>
      <c r="K8" s="14"/>
      <c r="L8" s="8"/>
      <c r="M8" s="15"/>
      <c r="N8" s="15"/>
      <c r="O8" s="15"/>
    </row>
    <row r="9" customFormat="false" ht="20.1" hidden="false" customHeight="true" outlineLevel="0" collapsed="false">
      <c r="B9" s="6" t="s">
        <v>9</v>
      </c>
      <c r="C9" s="6" t="s">
        <v>7</v>
      </c>
      <c r="D9" s="16" t="s">
        <v>10</v>
      </c>
      <c r="E9" s="16"/>
      <c r="F9" s="16"/>
      <c r="G9" s="16"/>
      <c r="H9" s="16"/>
      <c r="I9" s="16"/>
      <c r="J9" s="8"/>
      <c r="K9" s="8" t="s">
        <v>11</v>
      </c>
      <c r="L9" s="8" t="s">
        <v>7</v>
      </c>
      <c r="M9" s="17"/>
      <c r="N9" s="17"/>
      <c r="O9" s="17"/>
    </row>
    <row r="10" customFormat="false" ht="3" hidden="false" customHeight="true" outlineLevel="0" collapsed="false">
      <c r="B10" s="6"/>
      <c r="C10" s="6"/>
      <c r="D10" s="6"/>
      <c r="E10" s="6"/>
      <c r="F10" s="6"/>
      <c r="G10" s="6"/>
      <c r="H10" s="6"/>
      <c r="I10" s="6"/>
      <c r="J10" s="8"/>
      <c r="K10" s="8"/>
      <c r="L10" s="8"/>
      <c r="M10" s="15"/>
      <c r="N10" s="15"/>
      <c r="O10" s="15"/>
    </row>
    <row r="11" customFormat="false" ht="24" hidden="false" customHeight="true" outlineLevel="0" collapsed="false">
      <c r="B11" s="6" t="s">
        <v>12</v>
      </c>
      <c r="C11" s="6" t="s">
        <v>7</v>
      </c>
      <c r="D11" s="18" t="n">
        <v>10100139</v>
      </c>
      <c r="E11" s="18"/>
      <c r="F11" s="18"/>
      <c r="G11" s="18"/>
      <c r="H11" s="18"/>
      <c r="I11" s="18"/>
      <c r="J11" s="8"/>
      <c r="K11" s="8" t="s">
        <v>13</v>
      </c>
      <c r="L11" s="8" t="s">
        <v>7</v>
      </c>
      <c r="M11" s="17"/>
      <c r="N11" s="17"/>
      <c r="O11" s="17"/>
    </row>
    <row r="12" customFormat="false" ht="3.75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8"/>
      <c r="K12" s="8"/>
      <c r="L12" s="8"/>
      <c r="M12" s="15"/>
      <c r="N12" s="15"/>
      <c r="O12" s="15"/>
    </row>
    <row r="13" customFormat="false" ht="21.75" hidden="false" customHeight="true" outlineLevel="0" collapsed="false">
      <c r="B13" s="16" t="s">
        <v>14</v>
      </c>
      <c r="C13" s="16" t="s">
        <v>7</v>
      </c>
      <c r="D13" s="18" t="str">
        <f aca="false">VLOOKUP($D$11,'Laptop Workstation'!$A:$J,3,0)</f>
        <v>Muhammad Na'im b. Muhamad Hata</v>
      </c>
      <c r="E13" s="18"/>
      <c r="F13" s="18"/>
      <c r="G13" s="18"/>
      <c r="H13" s="18"/>
      <c r="I13" s="18"/>
      <c r="J13" s="8"/>
      <c r="K13" s="8" t="s">
        <v>15</v>
      </c>
      <c r="L13" s="8" t="s">
        <v>7</v>
      </c>
      <c r="M13" s="17"/>
      <c r="N13" s="17"/>
      <c r="O13" s="17"/>
    </row>
    <row r="14" customFormat="false" ht="2.25" hidden="false" customHeight="true" outlineLevel="0" collapsed="false">
      <c r="B14" s="16"/>
      <c r="C14" s="16"/>
      <c r="D14" s="18"/>
      <c r="E14" s="18"/>
      <c r="F14" s="18"/>
      <c r="G14" s="18"/>
      <c r="H14" s="18"/>
      <c r="I14" s="18"/>
      <c r="J14" s="8"/>
      <c r="K14" s="8"/>
      <c r="L14" s="8"/>
      <c r="M14" s="15"/>
      <c r="N14" s="15"/>
      <c r="O14" s="15"/>
    </row>
    <row r="15" customFormat="false" ht="22.5" hidden="false" customHeight="true" outlineLevel="0" collapsed="false">
      <c r="B15" s="16"/>
      <c r="C15" s="16"/>
      <c r="D15" s="18"/>
      <c r="E15" s="18"/>
      <c r="F15" s="18"/>
      <c r="G15" s="18"/>
      <c r="H15" s="18"/>
      <c r="I15" s="18"/>
      <c r="J15" s="8"/>
      <c r="K15" s="8" t="s">
        <v>16</v>
      </c>
      <c r="L15" s="8" t="s">
        <v>7</v>
      </c>
      <c r="M15" s="17"/>
      <c r="N15" s="17"/>
      <c r="O15" s="17"/>
    </row>
    <row r="16" customFormat="false" ht="4.5" hidden="false" customHeight="true" outlineLevel="0" collapsed="false">
      <c r="B16" s="6"/>
      <c r="C16" s="6"/>
      <c r="D16" s="6"/>
      <c r="E16" s="6"/>
      <c r="F16" s="6"/>
      <c r="G16" s="6"/>
      <c r="H16" s="6"/>
      <c r="I16" s="6"/>
      <c r="J16" s="8"/>
      <c r="K16" s="8"/>
      <c r="L16" s="8"/>
      <c r="M16" s="15"/>
      <c r="N16" s="15"/>
      <c r="O16" s="15"/>
    </row>
    <row r="17" customFormat="false" ht="25.5" hidden="false" customHeight="true" outlineLevel="0" collapsed="false">
      <c r="B17" s="6" t="s">
        <v>17</v>
      </c>
      <c r="C17" s="6" t="s">
        <v>7</v>
      </c>
      <c r="D17" s="18"/>
      <c r="E17" s="18"/>
      <c r="F17" s="18"/>
      <c r="G17" s="18"/>
      <c r="H17" s="18"/>
      <c r="I17" s="18"/>
      <c r="J17" s="8"/>
      <c r="K17" s="8" t="s">
        <v>18</v>
      </c>
      <c r="L17" s="8" t="s">
        <v>7</v>
      </c>
      <c r="M17" s="17"/>
      <c r="N17" s="17"/>
      <c r="O17" s="17"/>
    </row>
    <row r="18" customFormat="false" ht="3" hidden="false" customHeight="true" outlineLevel="0" collapsed="false">
      <c r="B18" s="6"/>
      <c r="C18" s="6"/>
      <c r="D18" s="6"/>
      <c r="E18" s="6"/>
      <c r="F18" s="6"/>
      <c r="G18" s="6"/>
      <c r="H18" s="6"/>
      <c r="I18" s="6"/>
      <c r="J18" s="8"/>
      <c r="K18" s="8"/>
      <c r="L18" s="8"/>
      <c r="M18" s="11"/>
      <c r="N18" s="11"/>
      <c r="O18" s="11"/>
    </row>
    <row r="19" customFormat="false" ht="24" hidden="false" customHeight="true" outlineLevel="0" collapsed="false">
      <c r="B19" s="6" t="s">
        <v>19</v>
      </c>
      <c r="C19" s="6" t="s">
        <v>7</v>
      </c>
      <c r="D19" s="19" t="n">
        <f aca="false">VLOOKUP(CONCATENATE($D$11,"-laptop"),'Serial No'!$A:$N,10,0)</f>
        <v>43530</v>
      </c>
      <c r="E19" s="19"/>
      <c r="F19" s="19"/>
      <c r="G19" s="19"/>
      <c r="H19" s="19"/>
      <c r="I19" s="19"/>
      <c r="J19" s="8"/>
      <c r="K19" s="8" t="s">
        <v>20</v>
      </c>
      <c r="L19" s="8" t="s">
        <v>7</v>
      </c>
      <c r="M19" s="17"/>
      <c r="N19" s="17"/>
      <c r="O19" s="17"/>
    </row>
    <row r="20" customFormat="false" ht="3" hidden="false" customHeight="true" outlineLevel="0" collapsed="false">
      <c r="B20" s="6"/>
      <c r="C20" s="6"/>
      <c r="D20" s="6"/>
      <c r="E20" s="6"/>
      <c r="F20" s="6"/>
      <c r="G20" s="6"/>
      <c r="H20" s="6"/>
      <c r="I20" s="6"/>
      <c r="J20" s="8"/>
      <c r="K20" s="8"/>
      <c r="L20" s="8"/>
      <c r="M20" s="11"/>
      <c r="N20" s="11"/>
      <c r="O20" s="11"/>
    </row>
    <row r="21" customFormat="false" ht="24" hidden="false" customHeight="true" outlineLevel="0" collapsed="false">
      <c r="B21" s="4" t="s">
        <v>21</v>
      </c>
      <c r="C21" s="4"/>
      <c r="D21" s="4"/>
      <c r="E21" s="4"/>
      <c r="F21" s="4"/>
      <c r="G21" s="4"/>
      <c r="H21" s="4"/>
      <c r="I21" s="4"/>
      <c r="J21" s="8"/>
      <c r="K21" s="8" t="s">
        <v>22</v>
      </c>
      <c r="L21" s="8" t="s">
        <v>7</v>
      </c>
      <c r="M21" s="17"/>
      <c r="N21" s="17"/>
      <c r="O21" s="17"/>
    </row>
    <row r="22" customFormat="false" ht="4.5" hidden="false" customHeight="true" outlineLevel="0" collapsed="false">
      <c r="B22" s="6"/>
      <c r="C22" s="6"/>
      <c r="D22" s="6"/>
      <c r="E22" s="6"/>
      <c r="F22" s="6"/>
      <c r="G22" s="6"/>
      <c r="H22" s="6"/>
      <c r="I22" s="6"/>
      <c r="J22" s="8"/>
      <c r="K22" s="8"/>
      <c r="L22" s="8"/>
      <c r="M22" s="8"/>
      <c r="N22" s="8"/>
      <c r="O22" s="8"/>
    </row>
    <row r="23" customFormat="false" ht="20.1" hidden="false" customHeight="true" outlineLevel="0" collapsed="false">
      <c r="B23" s="20"/>
      <c r="C23" s="20"/>
      <c r="D23" s="21" t="s">
        <v>23</v>
      </c>
      <c r="E23" s="21"/>
      <c r="F23" s="21"/>
      <c r="G23" s="21"/>
      <c r="H23" s="21" t="s">
        <v>3</v>
      </c>
      <c r="I23" s="21" t="s">
        <v>4</v>
      </c>
      <c r="J23" s="8"/>
      <c r="K23" s="4" t="s">
        <v>24</v>
      </c>
      <c r="L23" s="4"/>
      <c r="M23" s="4"/>
      <c r="N23" s="4"/>
      <c r="O23" s="4"/>
    </row>
    <row r="24" s="22" customFormat="true" ht="4.5" hidden="false" customHeight="true" outlineLevel="0" collapsed="false">
      <c r="B24" s="20"/>
      <c r="C24" s="20"/>
      <c r="D24" s="23"/>
      <c r="E24" s="23"/>
      <c r="F24" s="23"/>
      <c r="G24" s="23"/>
      <c r="H24" s="20"/>
      <c r="I24" s="20"/>
      <c r="J24" s="24"/>
      <c r="K24" s="20"/>
      <c r="L24" s="20"/>
      <c r="M24" s="20"/>
      <c r="N24" s="20"/>
      <c r="O24" s="20"/>
    </row>
    <row r="25" s="22" customFormat="true" ht="25.5" hidden="false" customHeight="true" outlineLevel="0" collapsed="false">
      <c r="B25" s="6" t="s">
        <v>25</v>
      </c>
      <c r="C25" s="6" t="s">
        <v>7</v>
      </c>
      <c r="D25" s="25" t="s">
        <v>5</v>
      </c>
      <c r="E25" s="25"/>
      <c r="F25" s="25"/>
      <c r="G25" s="25"/>
      <c r="H25" s="26"/>
      <c r="I25" s="18"/>
      <c r="J25" s="24"/>
      <c r="K25" s="14" t="s">
        <v>26</v>
      </c>
      <c r="L25" s="8" t="s">
        <v>7</v>
      </c>
      <c r="M25" s="27"/>
      <c r="N25" s="27"/>
      <c r="O25" s="27"/>
    </row>
    <row r="26" customFormat="false" ht="3" hidden="false" customHeight="true" outlineLevel="0" collapsed="false">
      <c r="B26" s="6"/>
      <c r="C26" s="6"/>
      <c r="D26" s="6"/>
      <c r="E26" s="6"/>
      <c r="F26" s="6"/>
      <c r="G26" s="6"/>
      <c r="H26" s="6"/>
      <c r="I26" s="6"/>
      <c r="J26" s="8"/>
      <c r="K26" s="14"/>
      <c r="L26" s="8"/>
      <c r="M26" s="28"/>
      <c r="N26" s="28"/>
      <c r="O26" s="28"/>
    </row>
    <row r="27" customFormat="false" ht="24.75" hidden="false" customHeight="true" outlineLevel="0" collapsed="false">
      <c r="B27" s="6" t="s">
        <v>27</v>
      </c>
      <c r="C27" s="6" t="s">
        <v>7</v>
      </c>
      <c r="D27" s="29" t="str">
        <f aca="false">CONCATENATE("DW-DGIS-00", VLOOKUP($D$11,'Laptop Workstation'!A:I,2,0))</f>
        <v>DW-DGIS-001</v>
      </c>
      <c r="E27" s="29"/>
      <c r="F27" s="29"/>
      <c r="G27" s="29"/>
      <c r="H27" s="30"/>
      <c r="I27" s="30"/>
      <c r="J27" s="8"/>
      <c r="K27" s="8" t="s">
        <v>28</v>
      </c>
      <c r="L27" s="8"/>
      <c r="M27" s="8"/>
      <c r="N27" s="8"/>
      <c r="O27" s="8"/>
    </row>
    <row r="28" customFormat="false" ht="3.75" hidden="false" customHeight="true" outlineLevel="0" collapsed="false">
      <c r="B28" s="6"/>
      <c r="C28" s="6"/>
      <c r="D28" s="6"/>
      <c r="E28" s="6"/>
      <c r="F28" s="6"/>
      <c r="G28" s="6"/>
      <c r="H28" s="6"/>
      <c r="I28" s="6"/>
      <c r="J28" s="8"/>
      <c r="K28" s="8"/>
      <c r="L28" s="8"/>
      <c r="M28" s="8"/>
      <c r="N28" s="8"/>
      <c r="O28" s="8"/>
    </row>
    <row r="29" customFormat="false" ht="27" hidden="false" customHeight="true" outlineLevel="0" collapsed="false">
      <c r="B29" s="6" t="s">
        <v>323</v>
      </c>
      <c r="C29" s="6" t="s">
        <v>7</v>
      </c>
      <c r="D29" s="29" t="str">
        <f aca="false">VLOOKUP(CONCATENATE($D$11,"-laptop"),'Serial No'!$A:$N,9,0)</f>
        <v>SPF1HFK57</v>
      </c>
      <c r="E29" s="29"/>
      <c r="F29" s="29"/>
      <c r="G29" s="29"/>
      <c r="H29" s="30"/>
      <c r="I29" s="30"/>
      <c r="J29" s="8"/>
      <c r="K29" s="31"/>
      <c r="L29" s="31"/>
      <c r="M29" s="31"/>
      <c r="N29" s="31"/>
      <c r="O29" s="31"/>
    </row>
    <row r="30" customFormat="false" ht="3.75" hidden="false" customHeight="true" outlineLevel="0" collapsed="false">
      <c r="B30" s="6"/>
      <c r="C30" s="8"/>
      <c r="D30" s="8"/>
      <c r="E30" s="8"/>
      <c r="F30" s="8"/>
      <c r="G30" s="8"/>
      <c r="H30" s="8"/>
      <c r="I30" s="8"/>
      <c r="J30" s="8"/>
      <c r="K30" s="31"/>
      <c r="L30" s="31"/>
      <c r="M30" s="31"/>
      <c r="N30" s="31"/>
      <c r="O30" s="31"/>
    </row>
    <row r="31" customFormat="false" ht="26.25" hidden="false" customHeight="true" outlineLevel="0" collapsed="false">
      <c r="B31" s="6" t="s">
        <v>30</v>
      </c>
      <c r="C31" s="32" t="s">
        <v>7</v>
      </c>
      <c r="D31" s="13" t="str">
        <f aca="false">VLOOKUP(CONCATENATE($D$11,"-Keyboard"),'Serial No'!$A:$N,9,0)</f>
        <v>1S4X30M39507KP001FMG</v>
      </c>
      <c r="E31" s="13"/>
      <c r="F31" s="13"/>
      <c r="G31" s="13"/>
      <c r="H31" s="33"/>
      <c r="I31" s="33"/>
      <c r="J31" s="8"/>
      <c r="K31" s="31"/>
      <c r="L31" s="31"/>
      <c r="M31" s="31"/>
      <c r="N31" s="31"/>
      <c r="O31" s="31"/>
    </row>
    <row r="32" customFormat="false" ht="3.75" hidden="false" customHeight="true" outlineLevel="0" collapsed="false">
      <c r="B32" s="6"/>
      <c r="C32" s="32"/>
      <c r="D32" s="7"/>
      <c r="E32" s="7"/>
      <c r="F32" s="7"/>
      <c r="G32" s="7"/>
      <c r="H32" s="8"/>
      <c r="I32" s="8"/>
      <c r="J32" s="8"/>
      <c r="K32" s="31"/>
      <c r="L32" s="31"/>
      <c r="M32" s="31"/>
      <c r="N32" s="31"/>
      <c r="O32" s="31"/>
    </row>
    <row r="33" customFormat="false" ht="63.75" hidden="false" customHeight="true" outlineLevel="0" collapsed="false">
      <c r="B33" s="6" t="s">
        <v>32</v>
      </c>
      <c r="C33" s="8" t="s">
        <v>7</v>
      </c>
      <c r="D33" s="35" t="s">
        <v>33</v>
      </c>
      <c r="E33" s="35"/>
      <c r="F33" s="35"/>
      <c r="G33" s="35"/>
      <c r="H33" s="35"/>
      <c r="I33" s="35"/>
      <c r="J33" s="36"/>
      <c r="K33" s="31"/>
      <c r="L33" s="31"/>
      <c r="M33" s="31"/>
      <c r="N33" s="31"/>
      <c r="O33" s="31"/>
    </row>
    <row r="34" customFormat="false" ht="4.5" hidden="false" customHeight="true" outlineLevel="0" collapsed="false">
      <c r="B34" s="6"/>
      <c r="C34" s="8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customFormat="false" ht="19.5" hidden="false" customHeight="true" outlineLevel="0" collapsed="false">
      <c r="B35" s="4" t="s">
        <v>34</v>
      </c>
      <c r="C35" s="4"/>
      <c r="D35" s="4"/>
      <c r="E35" s="4"/>
      <c r="F35" s="4"/>
      <c r="G35" s="4"/>
      <c r="H35" s="4"/>
      <c r="I35" s="4"/>
      <c r="J35" s="37"/>
      <c r="K35" s="4" t="s">
        <v>35</v>
      </c>
      <c r="L35" s="4"/>
      <c r="M35" s="4"/>
      <c r="N35" s="4"/>
      <c r="O35" s="4"/>
    </row>
    <row r="36" customFormat="false" ht="3.75" hidden="false" customHeight="true" outlineLevel="0" collapsed="false">
      <c r="B36" s="6"/>
      <c r="C36" s="8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customFormat="false" ht="14.4" hidden="false" customHeight="false" outlineLevel="0" collapsed="false">
      <c r="B37" s="38"/>
      <c r="C37" s="38"/>
      <c r="D37" s="38"/>
      <c r="E37" s="38"/>
      <c r="F37" s="38"/>
      <c r="G37" s="38"/>
      <c r="H37" s="38"/>
      <c r="I37" s="38"/>
      <c r="K37" s="39"/>
      <c r="L37" s="39"/>
      <c r="M37" s="39"/>
      <c r="N37" s="39"/>
      <c r="O37" s="39"/>
    </row>
    <row r="38" customFormat="false" ht="14.4" hidden="false" customHeight="false" outlineLevel="0" collapsed="false">
      <c r="B38" s="38"/>
      <c r="C38" s="38"/>
      <c r="D38" s="38"/>
      <c r="E38" s="38"/>
      <c r="F38" s="38"/>
      <c r="G38" s="38"/>
      <c r="H38" s="38"/>
      <c r="I38" s="38"/>
      <c r="K38" s="39"/>
      <c r="L38" s="39"/>
      <c r="M38" s="39"/>
      <c r="N38" s="39"/>
      <c r="O38" s="39"/>
    </row>
    <row r="39" customFormat="false" ht="14.4" hidden="false" customHeight="false" outlineLevel="0" collapsed="false">
      <c r="B39" s="38"/>
      <c r="C39" s="38"/>
      <c r="D39" s="38"/>
      <c r="E39" s="38"/>
      <c r="F39" s="38"/>
      <c r="G39" s="38"/>
      <c r="H39" s="38"/>
      <c r="I39" s="38"/>
      <c r="K39" s="39"/>
      <c r="L39" s="39"/>
      <c r="M39" s="39"/>
      <c r="N39" s="39"/>
      <c r="O39" s="39"/>
    </row>
    <row r="40" customFormat="false" ht="25.5" hidden="false" customHeight="true" outlineLevel="0" collapsed="false">
      <c r="B40" s="1" t="s">
        <v>14</v>
      </c>
      <c r="K40" s="0" t="s">
        <v>14</v>
      </c>
    </row>
    <row r="41" customFormat="false" ht="21" hidden="false" customHeight="true" outlineLevel="0" collapsed="false">
      <c r="B41" s="1" t="s">
        <v>12</v>
      </c>
      <c r="K41" s="0" t="s">
        <v>12</v>
      </c>
    </row>
  </sheetData>
  <mergeCells count="31">
    <mergeCell ref="B2:O2"/>
    <mergeCell ref="B4:I4"/>
    <mergeCell ref="K4:O4"/>
    <mergeCell ref="C6:C7"/>
    <mergeCell ref="K6:K7"/>
    <mergeCell ref="L6:L7"/>
    <mergeCell ref="M6:M7"/>
    <mergeCell ref="N6:N7"/>
    <mergeCell ref="O6:O7"/>
    <mergeCell ref="D9:I9"/>
    <mergeCell ref="D11:I11"/>
    <mergeCell ref="B13:B15"/>
    <mergeCell ref="C13:C15"/>
    <mergeCell ref="D13:I15"/>
    <mergeCell ref="D17:I17"/>
    <mergeCell ref="M18:O18"/>
    <mergeCell ref="D19:I19"/>
    <mergeCell ref="M20:O20"/>
    <mergeCell ref="B21:I21"/>
    <mergeCell ref="D23:G23"/>
    <mergeCell ref="K23:O23"/>
    <mergeCell ref="D25:G25"/>
    <mergeCell ref="D27:G27"/>
    <mergeCell ref="D29:G29"/>
    <mergeCell ref="K29:O33"/>
    <mergeCell ref="D31:G31"/>
    <mergeCell ref="D33:I33"/>
    <mergeCell ref="B35:I35"/>
    <mergeCell ref="K35:O35"/>
    <mergeCell ref="B37:I39"/>
    <mergeCell ref="K37:O39"/>
  </mergeCells>
  <dataValidations count="1">
    <dataValidation allowBlank="true" operator="equal" showDropDown="false" showErrorMessage="true" showInputMessage="true" sqref="D11:I11" type="list">
      <formula1>'Laptop Workstation'!$A$1:$A$27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6.1"/>
    <col collapsed="false" customWidth="true" hidden="false" outlineLevel="0" max="3" min="3" style="0" width="40.33"/>
    <col collapsed="false" customWidth="true" hidden="false" outlineLevel="0" max="4" min="4" style="63" width="34.44"/>
    <col collapsed="false" customWidth="true" hidden="false" outlineLevel="0" max="5" min="5" style="63" width="11.55"/>
    <col collapsed="false" customWidth="true" hidden="false" outlineLevel="0" max="6" min="6" style="63" width="16.55"/>
    <col collapsed="false" customWidth="true" hidden="false" outlineLevel="0" max="7" min="7" style="63" width="19.77"/>
    <col collapsed="false" customWidth="true" hidden="true" outlineLevel="0" max="8" min="8" style="0" width="19"/>
    <col collapsed="false" customWidth="true" hidden="false" outlineLevel="0" max="9" min="9" style="0" width="10.44"/>
    <col collapsed="false" customWidth="true" hidden="false" outlineLevel="0" max="10" min="10" style="40" width="18.11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64" t="s">
        <v>12</v>
      </c>
      <c r="B1" s="64" t="s">
        <v>4</v>
      </c>
      <c r="C1" s="65" t="s">
        <v>324</v>
      </c>
      <c r="D1" s="42" t="s">
        <v>36</v>
      </c>
      <c r="E1" s="42" t="s">
        <v>27</v>
      </c>
      <c r="F1" s="42" t="s">
        <v>37</v>
      </c>
      <c r="G1" s="43" t="s">
        <v>38</v>
      </c>
      <c r="H1" s="43" t="s">
        <v>39</v>
      </c>
      <c r="I1" s="66" t="s">
        <v>40</v>
      </c>
      <c r="J1" s="67" t="s">
        <v>4</v>
      </c>
    </row>
    <row r="2" customFormat="false" ht="13.8" hidden="false" customHeight="false" outlineLevel="0" collapsed="false">
      <c r="A2" s="68" t="n">
        <v>10100139</v>
      </c>
      <c r="B2" s="69" t="n">
        <v>1</v>
      </c>
      <c r="C2" s="70" t="s">
        <v>325</v>
      </c>
      <c r="D2" s="48" t="s">
        <v>326</v>
      </c>
      <c r="E2" s="48" t="s">
        <v>327</v>
      </c>
      <c r="F2" s="71" t="s">
        <v>68</v>
      </c>
      <c r="G2" s="48"/>
      <c r="H2" s="48"/>
      <c r="I2" s="45" t="s">
        <v>45</v>
      </c>
      <c r="J2" s="72" t="n">
        <v>1</v>
      </c>
    </row>
    <row r="3" customFormat="false" ht="13.8" hidden="false" customHeight="false" outlineLevel="0" collapsed="false">
      <c r="A3" s="68" t="n">
        <v>10100045</v>
      </c>
      <c r="B3" s="69" t="n">
        <v>2</v>
      </c>
      <c r="C3" s="70" t="s">
        <v>328</v>
      </c>
      <c r="D3" s="48" t="s">
        <v>329</v>
      </c>
      <c r="E3" s="48" t="s">
        <v>330</v>
      </c>
      <c r="F3" s="71" t="s">
        <v>68</v>
      </c>
      <c r="G3" s="48"/>
      <c r="H3" s="48"/>
      <c r="I3" s="45" t="s">
        <v>45</v>
      </c>
      <c r="J3" s="72" t="n">
        <v>2</v>
      </c>
    </row>
    <row r="4" customFormat="false" ht="14.9" hidden="false" customHeight="false" outlineLevel="0" collapsed="false">
      <c r="A4" s="68" t="n">
        <v>10087376</v>
      </c>
      <c r="B4" s="69" t="n">
        <v>3</v>
      </c>
      <c r="C4" s="73" t="s">
        <v>331</v>
      </c>
      <c r="D4" s="48" t="s">
        <v>332</v>
      </c>
      <c r="E4" s="48" t="s">
        <v>333</v>
      </c>
      <c r="F4" s="71" t="s">
        <v>68</v>
      </c>
      <c r="G4" s="48"/>
      <c r="H4" s="48"/>
      <c r="I4" s="45" t="s">
        <v>45</v>
      </c>
      <c r="J4" s="72" t="n">
        <v>3</v>
      </c>
    </row>
    <row r="5" customFormat="false" ht="14.9" hidden="false" customHeight="false" outlineLevel="0" collapsed="false">
      <c r="A5" s="68" t="n">
        <v>10090766</v>
      </c>
      <c r="B5" s="69" t="n">
        <v>4</v>
      </c>
      <c r="C5" s="73" t="s">
        <v>334</v>
      </c>
      <c r="D5" s="48" t="s">
        <v>335</v>
      </c>
      <c r="E5" s="48" t="s">
        <v>336</v>
      </c>
      <c r="F5" s="71" t="s">
        <v>68</v>
      </c>
      <c r="G5" s="48"/>
      <c r="H5" s="48"/>
      <c r="I5" s="45"/>
      <c r="J5" s="72" t="n">
        <v>4</v>
      </c>
    </row>
    <row r="6" customFormat="false" ht="14.9" hidden="false" customHeight="false" outlineLevel="0" collapsed="false">
      <c r="A6" s="68" t="n">
        <v>10087402</v>
      </c>
      <c r="B6" s="69" t="n">
        <v>5</v>
      </c>
      <c r="C6" s="73" t="s">
        <v>337</v>
      </c>
      <c r="D6" s="48" t="s">
        <v>338</v>
      </c>
      <c r="E6" s="48" t="s">
        <v>339</v>
      </c>
      <c r="F6" s="71" t="s">
        <v>68</v>
      </c>
      <c r="G6" s="48"/>
      <c r="H6" s="48"/>
      <c r="I6" s="45"/>
      <c r="J6" s="72" t="n">
        <v>5</v>
      </c>
    </row>
    <row r="7" customFormat="false" ht="13.8" hidden="false" customHeight="false" outlineLevel="0" collapsed="false">
      <c r="A7" s="74" t="n">
        <v>10099170</v>
      </c>
      <c r="B7" s="69" t="n">
        <v>6</v>
      </c>
      <c r="C7" s="70" t="s">
        <v>340</v>
      </c>
      <c r="D7" s="48" t="s">
        <v>341</v>
      </c>
      <c r="E7" s="48" t="s">
        <v>342</v>
      </c>
      <c r="F7" s="71" t="s">
        <v>68</v>
      </c>
      <c r="G7" s="48"/>
      <c r="H7" s="48"/>
      <c r="I7" s="45" t="s">
        <v>45</v>
      </c>
      <c r="J7" s="72" t="n">
        <v>6</v>
      </c>
    </row>
    <row r="8" customFormat="false" ht="13.8" hidden="false" customHeight="false" outlineLevel="0" collapsed="false">
      <c r="A8" s="74" t="n">
        <v>10099156</v>
      </c>
      <c r="B8" s="69" t="n">
        <v>7</v>
      </c>
      <c r="C8" s="70" t="s">
        <v>343</v>
      </c>
      <c r="D8" s="48" t="s">
        <v>344</v>
      </c>
      <c r="E8" s="48" t="s">
        <v>345</v>
      </c>
      <c r="F8" s="71" t="s">
        <v>68</v>
      </c>
      <c r="G8" s="48"/>
      <c r="H8" s="48"/>
      <c r="I8" s="45" t="s">
        <v>45</v>
      </c>
      <c r="J8" s="72" t="n">
        <v>7</v>
      </c>
    </row>
    <row r="9" customFormat="false" ht="13.8" hidden="false" customHeight="false" outlineLevel="0" collapsed="false">
      <c r="A9" s="74" t="n">
        <v>10099168</v>
      </c>
      <c r="B9" s="69" t="n">
        <v>8</v>
      </c>
      <c r="C9" s="70" t="s">
        <v>346</v>
      </c>
      <c r="D9" s="48" t="s">
        <v>347</v>
      </c>
      <c r="E9" s="48" t="s">
        <v>348</v>
      </c>
      <c r="F9" s="71" t="s">
        <v>68</v>
      </c>
      <c r="G9" s="48"/>
      <c r="H9" s="48"/>
      <c r="I9" s="45" t="s">
        <v>45</v>
      </c>
      <c r="J9" s="72" t="n">
        <v>8</v>
      </c>
    </row>
    <row r="10" customFormat="false" ht="14.9" hidden="false" customHeight="false" outlineLevel="0" collapsed="false">
      <c r="A10" s="74" t="n">
        <v>10093747</v>
      </c>
      <c r="B10" s="69" t="n">
        <v>9</v>
      </c>
      <c r="C10" s="47" t="s">
        <v>349</v>
      </c>
      <c r="D10" s="48" t="s">
        <v>350</v>
      </c>
      <c r="E10" s="48" t="s">
        <v>351</v>
      </c>
      <c r="F10" s="75" t="s">
        <v>44</v>
      </c>
      <c r="G10" s="48"/>
      <c r="H10" s="48"/>
      <c r="I10" s="45"/>
      <c r="J10" s="72" t="n">
        <v>9</v>
      </c>
    </row>
    <row r="11" customFormat="false" ht="13.8" hidden="false" customHeight="false" outlineLevel="0" collapsed="false">
      <c r="A11" s="74" t="n">
        <v>10086216</v>
      </c>
      <c r="B11" s="69" t="n">
        <v>10</v>
      </c>
      <c r="C11" s="70" t="s">
        <v>127</v>
      </c>
      <c r="D11" s="48" t="s">
        <v>128</v>
      </c>
      <c r="E11" s="48" t="s">
        <v>129</v>
      </c>
      <c r="F11" s="71" t="s">
        <v>68</v>
      </c>
      <c r="G11" s="48"/>
      <c r="H11" s="48"/>
      <c r="I11" s="45" t="s">
        <v>45</v>
      </c>
      <c r="J11" s="72" t="n">
        <v>10</v>
      </c>
    </row>
    <row r="12" customFormat="false" ht="13.8" hidden="false" customHeight="false" outlineLevel="0" collapsed="false">
      <c r="A12" s="74" t="n">
        <v>10097073</v>
      </c>
      <c r="B12" s="69" t="n">
        <v>11</v>
      </c>
      <c r="C12" s="70" t="s">
        <v>352</v>
      </c>
      <c r="D12" s="48" t="s">
        <v>353</v>
      </c>
      <c r="E12" s="76" t="s">
        <v>354</v>
      </c>
      <c r="F12" s="71" t="s">
        <v>68</v>
      </c>
      <c r="G12" s="48"/>
      <c r="H12" s="48"/>
      <c r="I12" s="45" t="s">
        <v>45</v>
      </c>
      <c r="J12" s="72" t="n">
        <v>11</v>
      </c>
    </row>
    <row r="13" customFormat="false" ht="13.8" hidden="false" customHeight="false" outlineLevel="0" collapsed="false">
      <c r="A13" s="77" t="n">
        <v>10099328</v>
      </c>
      <c r="B13" s="69" t="n">
        <v>12</v>
      </c>
      <c r="C13" s="78" t="s">
        <v>355</v>
      </c>
      <c r="D13" s="48" t="s">
        <v>356</v>
      </c>
      <c r="E13" s="48" t="s">
        <v>357</v>
      </c>
      <c r="F13" s="71" t="s">
        <v>68</v>
      </c>
      <c r="G13" s="48"/>
      <c r="H13" s="48"/>
      <c r="I13" s="45" t="s">
        <v>45</v>
      </c>
      <c r="J13" s="72" t="n">
        <v>12</v>
      </c>
    </row>
    <row r="14" customFormat="false" ht="13.8" hidden="false" customHeight="false" outlineLevel="0" collapsed="false">
      <c r="A14" s="77" t="n">
        <v>10099329</v>
      </c>
      <c r="B14" s="69" t="n">
        <v>13</v>
      </c>
      <c r="C14" s="78" t="s">
        <v>358</v>
      </c>
      <c r="D14" s="48" t="s">
        <v>359</v>
      </c>
      <c r="E14" s="48" t="s">
        <v>360</v>
      </c>
      <c r="F14" s="71" t="s">
        <v>68</v>
      </c>
      <c r="G14" s="48"/>
      <c r="H14" s="48"/>
      <c r="I14" s="45" t="s">
        <v>45</v>
      </c>
      <c r="J14" s="72" t="n">
        <v>13</v>
      </c>
    </row>
    <row r="15" customFormat="false" ht="13.8" hidden="false" customHeight="false" outlineLevel="0" collapsed="false">
      <c r="A15" s="74" t="n">
        <v>10022849</v>
      </c>
      <c r="B15" s="69" t="n">
        <v>14</v>
      </c>
      <c r="C15" s="70" t="s">
        <v>361</v>
      </c>
      <c r="D15" s="48" t="s">
        <v>362</v>
      </c>
      <c r="E15" s="48" t="s">
        <v>363</v>
      </c>
      <c r="F15" s="71" t="s">
        <v>68</v>
      </c>
      <c r="G15" s="48"/>
      <c r="H15" s="48"/>
      <c r="I15" s="45" t="s">
        <v>45</v>
      </c>
      <c r="J15" s="72" t="n">
        <v>14</v>
      </c>
    </row>
    <row r="16" customFormat="false" ht="13.8" hidden="false" customHeight="false" outlineLevel="0" collapsed="false">
      <c r="A16" s="74" t="n">
        <v>10097248</v>
      </c>
      <c r="B16" s="69" t="n">
        <v>15</v>
      </c>
      <c r="C16" s="70" t="s">
        <v>364</v>
      </c>
      <c r="D16" s="79"/>
      <c r="E16" s="79"/>
      <c r="F16" s="79"/>
      <c r="G16" s="48"/>
      <c r="H16" s="48" t="s">
        <v>365</v>
      </c>
      <c r="I16" s="45"/>
      <c r="J16" s="72" t="n">
        <v>15</v>
      </c>
    </row>
    <row r="17" customFormat="false" ht="13.8" hidden="false" customHeight="false" outlineLevel="0" collapsed="false">
      <c r="A17" s="74" t="n">
        <v>10097206</v>
      </c>
      <c r="B17" s="69" t="n">
        <v>16</v>
      </c>
      <c r="C17" s="70" t="s">
        <v>366</v>
      </c>
      <c r="D17" s="48" t="s">
        <v>367</v>
      </c>
      <c r="E17" s="48" t="s">
        <v>368</v>
      </c>
      <c r="F17" s="71" t="s">
        <v>68</v>
      </c>
      <c r="G17" s="48"/>
      <c r="H17" s="48"/>
      <c r="I17" s="45" t="s">
        <v>45</v>
      </c>
      <c r="J17" s="72" t="n">
        <v>16</v>
      </c>
    </row>
    <row r="18" customFormat="false" ht="13.8" hidden="false" customHeight="false" outlineLevel="0" collapsed="false">
      <c r="A18" s="74" t="n">
        <v>10072536</v>
      </c>
      <c r="B18" s="69" t="n">
        <v>17</v>
      </c>
      <c r="C18" s="55" t="s">
        <v>369</v>
      </c>
      <c r="D18" s="80"/>
      <c r="E18" s="80"/>
      <c r="F18" s="80"/>
      <c r="G18" s="48"/>
      <c r="H18" s="48" t="s">
        <v>370</v>
      </c>
      <c r="I18" s="45" t="s">
        <v>45</v>
      </c>
      <c r="J18" s="72" t="n">
        <v>17</v>
      </c>
    </row>
    <row r="19" customFormat="false" ht="14.9" hidden="false" customHeight="false" outlineLevel="0" collapsed="false">
      <c r="A19" s="77" t="n">
        <v>10090101</v>
      </c>
      <c r="B19" s="69" t="n">
        <v>18</v>
      </c>
      <c r="C19" s="81" t="s">
        <v>371</v>
      </c>
      <c r="D19" s="48" t="s">
        <v>372</v>
      </c>
      <c r="E19" s="48" t="s">
        <v>373</v>
      </c>
      <c r="F19" s="75" t="s">
        <v>44</v>
      </c>
      <c r="G19" s="48"/>
      <c r="H19" s="48"/>
      <c r="I19" s="45" t="s">
        <v>45</v>
      </c>
      <c r="J19" s="49" t="n">
        <v>18</v>
      </c>
    </row>
    <row r="20" customFormat="false" ht="14.9" hidden="false" customHeight="false" outlineLevel="0" collapsed="false">
      <c r="A20" s="77" t="n">
        <v>10093316</v>
      </c>
      <c r="B20" s="69" t="n">
        <v>19</v>
      </c>
      <c r="C20" s="81" t="s">
        <v>374</v>
      </c>
      <c r="D20" s="48" t="s">
        <v>375</v>
      </c>
      <c r="E20" s="48" t="s">
        <v>376</v>
      </c>
      <c r="F20" s="75" t="s">
        <v>44</v>
      </c>
      <c r="G20" s="48"/>
      <c r="H20" s="48"/>
      <c r="I20" s="45" t="s">
        <v>45</v>
      </c>
      <c r="J20" s="49" t="n">
        <v>19</v>
      </c>
    </row>
    <row r="21" customFormat="false" ht="14.9" hidden="false" customHeight="false" outlineLevel="0" collapsed="false">
      <c r="A21" s="77" t="n">
        <v>10099169</v>
      </c>
      <c r="B21" s="69" t="n">
        <v>20</v>
      </c>
      <c r="C21" s="81" t="s">
        <v>377</v>
      </c>
      <c r="D21" s="48" t="s">
        <v>378</v>
      </c>
      <c r="E21" s="48" t="s">
        <v>379</v>
      </c>
      <c r="F21" s="75" t="s">
        <v>44</v>
      </c>
      <c r="G21" s="48"/>
      <c r="H21" s="48"/>
      <c r="I21" s="45"/>
      <c r="J21" s="49" t="n">
        <v>20</v>
      </c>
    </row>
    <row r="22" customFormat="false" ht="14.9" hidden="false" customHeight="false" outlineLevel="0" collapsed="false">
      <c r="A22" s="77" t="n">
        <v>10099158</v>
      </c>
      <c r="B22" s="69" t="n">
        <v>21</v>
      </c>
      <c r="C22" s="81" t="s">
        <v>380</v>
      </c>
      <c r="D22" s="48" t="s">
        <v>381</v>
      </c>
      <c r="E22" s="48" t="s">
        <v>382</v>
      </c>
      <c r="F22" s="75" t="s">
        <v>44</v>
      </c>
      <c r="G22" s="48"/>
      <c r="H22" s="48"/>
      <c r="I22" s="45"/>
      <c r="J22" s="49" t="n">
        <v>21</v>
      </c>
    </row>
    <row r="23" customFormat="false" ht="14.9" hidden="false" customHeight="false" outlineLevel="0" collapsed="false">
      <c r="A23" s="77" t="n">
        <v>10098848</v>
      </c>
      <c r="B23" s="69" t="n">
        <v>22</v>
      </c>
      <c r="C23" s="81" t="s">
        <v>383</v>
      </c>
      <c r="D23" s="48" t="s">
        <v>384</v>
      </c>
      <c r="E23" s="48" t="s">
        <v>385</v>
      </c>
      <c r="F23" s="75" t="s">
        <v>44</v>
      </c>
      <c r="G23" s="48"/>
      <c r="H23" s="48"/>
      <c r="I23" s="45"/>
      <c r="J23" s="49" t="n">
        <v>22</v>
      </c>
    </row>
    <row r="24" customFormat="false" ht="14.9" hidden="false" customHeight="false" outlineLevel="0" collapsed="false">
      <c r="A24" s="77" t="n">
        <v>10098846</v>
      </c>
      <c r="B24" s="69" t="n">
        <v>23</v>
      </c>
      <c r="C24" s="81" t="s">
        <v>386</v>
      </c>
      <c r="D24" s="48" t="s">
        <v>387</v>
      </c>
      <c r="E24" s="48" t="s">
        <v>388</v>
      </c>
      <c r="F24" s="75" t="s">
        <v>44</v>
      </c>
      <c r="G24" s="48"/>
      <c r="H24" s="48"/>
      <c r="I24" s="45"/>
      <c r="J24" s="49" t="n">
        <v>23</v>
      </c>
    </row>
    <row r="25" customFormat="false" ht="14.9" hidden="false" customHeight="false" outlineLevel="0" collapsed="false">
      <c r="A25" s="77" t="n">
        <v>10098843</v>
      </c>
      <c r="B25" s="69" t="n">
        <v>24</v>
      </c>
      <c r="C25" s="81" t="s">
        <v>389</v>
      </c>
      <c r="D25" s="48" t="s">
        <v>390</v>
      </c>
      <c r="E25" s="48" t="s">
        <v>391</v>
      </c>
      <c r="F25" s="75" t="s">
        <v>44</v>
      </c>
      <c r="G25" s="48"/>
      <c r="H25" s="48"/>
      <c r="I25" s="45"/>
      <c r="J25" s="49" t="n">
        <v>24</v>
      </c>
    </row>
    <row r="26" customFormat="false" ht="14.9" hidden="false" customHeight="false" outlineLevel="0" collapsed="false">
      <c r="A26" s="77" t="n">
        <v>10098844</v>
      </c>
      <c r="B26" s="69" t="n">
        <v>25</v>
      </c>
      <c r="C26" s="81" t="s">
        <v>73</v>
      </c>
      <c r="D26" s="48" t="s">
        <v>74</v>
      </c>
      <c r="E26" s="48" t="s">
        <v>75</v>
      </c>
      <c r="F26" s="75" t="s">
        <v>44</v>
      </c>
      <c r="G26" s="48"/>
      <c r="H26" s="48"/>
      <c r="I26" s="45"/>
      <c r="J26" s="49" t="n">
        <v>25</v>
      </c>
    </row>
    <row r="27" customFormat="false" ht="14.9" hidden="false" customHeight="false" outlineLevel="0" collapsed="false">
      <c r="A27" s="82" t="n">
        <v>10098845</v>
      </c>
      <c r="B27" s="69" t="n">
        <v>26</v>
      </c>
      <c r="C27" s="83" t="s">
        <v>70</v>
      </c>
      <c r="D27" s="59" t="s">
        <v>71</v>
      </c>
      <c r="E27" s="59" t="s">
        <v>72</v>
      </c>
      <c r="F27" s="84" t="s">
        <v>44</v>
      </c>
      <c r="G27" s="59"/>
      <c r="H27" s="59"/>
      <c r="I27" s="85"/>
      <c r="J27" s="60" t="n">
        <v>26</v>
      </c>
    </row>
  </sheetData>
  <hyperlinks>
    <hyperlink ref="C4" r:id="rId1" display="Wan Mazli bin Wan Majid"/>
    <hyperlink ref="C5" r:id="rId2" display="Mohamad Nur Aiman bin Mohamed Sahimi"/>
    <hyperlink ref="C6" r:id="rId3" display="Mohammad Sukri b. Idr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2019-02-27T09:05:12Z</dcterms:created>
  <dc:creator>Izyana Ariffin</dc:creator>
  <dc:description/>
  <dc:language>en-US</dc:language>
  <cp:lastModifiedBy/>
  <dcterms:modified xsi:type="dcterms:W3CDTF">2019-03-12T10:06:58Z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