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7" i="1"/>
  <c r="O16"/>
  <c r="O15"/>
  <c r="O14"/>
  <c r="O13"/>
  <c r="O12"/>
  <c r="O11"/>
  <c r="O9"/>
  <c r="O8"/>
  <c r="O7"/>
  <c r="O5" l="1"/>
  <c r="O4"/>
  <c r="O3"/>
  <c r="O2"/>
  <c r="G12"/>
  <c r="H12"/>
  <c r="I12"/>
  <c r="J12"/>
  <c r="J3"/>
  <c r="J4"/>
  <c r="J5"/>
  <c r="J6"/>
  <c r="J7"/>
  <c r="J8"/>
  <c r="J9"/>
  <c r="J10"/>
  <c r="J11"/>
  <c r="J2"/>
  <c r="I3"/>
  <c r="I4"/>
  <c r="I5"/>
  <c r="I6"/>
  <c r="I7"/>
  <c r="I8"/>
  <c r="I9"/>
  <c r="I10"/>
  <c r="I11"/>
  <c r="I2"/>
  <c r="H3"/>
  <c r="H4"/>
  <c r="H5"/>
  <c r="H6"/>
  <c r="H7"/>
  <c r="H8"/>
  <c r="H9"/>
  <c r="H10"/>
  <c r="H11"/>
  <c r="H2"/>
  <c r="G3"/>
  <c r="G4"/>
  <c r="G5"/>
  <c r="G6"/>
  <c r="G7"/>
  <c r="G8"/>
  <c r="G9"/>
  <c r="G10"/>
  <c r="G11"/>
  <c r="G2"/>
  <c r="O1"/>
  <c r="D12"/>
  <c r="E12"/>
  <c r="F12"/>
  <c r="D3"/>
  <c r="E3" s="1"/>
  <c r="F3" s="1"/>
  <c r="D4"/>
  <c r="E4" s="1"/>
  <c r="F4" s="1"/>
  <c r="D5"/>
  <c r="E5"/>
  <c r="F5" s="1"/>
  <c r="D6"/>
  <c r="E6" s="1"/>
  <c r="F6" s="1"/>
  <c r="D7"/>
  <c r="E7" s="1"/>
  <c r="F7" s="1"/>
  <c r="D8"/>
  <c r="E8" s="1"/>
  <c r="F8" s="1"/>
  <c r="D9"/>
  <c r="E9"/>
  <c r="F9" s="1"/>
  <c r="D10"/>
  <c r="E10" s="1"/>
  <c r="F10" s="1"/>
  <c r="D11"/>
  <c r="E11" s="1"/>
  <c r="F11" s="1"/>
  <c r="F2"/>
  <c r="E2"/>
  <c r="D2"/>
  <c r="C12"/>
  <c r="C3"/>
  <c r="C4"/>
  <c r="C5"/>
  <c r="C6"/>
  <c r="C7"/>
  <c r="C8"/>
  <c r="C9"/>
  <c r="C10"/>
  <c r="C11"/>
  <c r="C2"/>
  <c r="B12" l="1"/>
</calcChain>
</file>

<file path=xl/sharedStrings.xml><?xml version="1.0" encoding="utf-8"?>
<sst xmlns="http://schemas.openxmlformats.org/spreadsheetml/2006/main" count="27" uniqueCount="27">
  <si>
    <t>Consumption of Eggs                     (x)</t>
  </si>
  <si>
    <t>No. of Families  (f)</t>
  </si>
  <si>
    <t>fx</t>
  </si>
  <si>
    <t>fx2</t>
  </si>
  <si>
    <t>fx3</t>
  </si>
  <si>
    <t>fx4</t>
  </si>
  <si>
    <t>x'</t>
  </si>
  <si>
    <t>x-x'</t>
  </si>
  <si>
    <t>|x-x'|</t>
  </si>
  <si>
    <t>f|x-x'|</t>
  </si>
  <si>
    <t>f|x-x'|2</t>
  </si>
  <si>
    <t>SD</t>
  </si>
  <si>
    <t>Variance</t>
  </si>
  <si>
    <t>MD</t>
  </si>
  <si>
    <t>CV</t>
  </si>
  <si>
    <t>µ'1</t>
  </si>
  <si>
    <t>µ'2</t>
  </si>
  <si>
    <t>µ'3</t>
  </si>
  <si>
    <t>µ'4</t>
  </si>
  <si>
    <t>µ1</t>
  </si>
  <si>
    <t>µ2</t>
  </si>
  <si>
    <t>µ3</t>
  </si>
  <si>
    <t>µ4</t>
  </si>
  <si>
    <r>
      <rPr>
        <b/>
        <sz val="11.5"/>
        <color rgb="FF000000"/>
        <rFont val="Symbol"/>
        <family val="1"/>
        <charset val="2"/>
      </rPr>
      <t>b</t>
    </r>
    <r>
      <rPr>
        <b/>
        <sz val="11.5"/>
        <color rgb="FF000000"/>
        <rFont val="Times New Roman"/>
        <family val="1"/>
      </rPr>
      <t>1</t>
    </r>
  </si>
  <si>
    <r>
      <rPr>
        <b/>
        <sz val="11.5"/>
        <color rgb="FF000000"/>
        <rFont val="Symbol"/>
        <family val="1"/>
        <charset val="2"/>
      </rPr>
      <t>b</t>
    </r>
    <r>
      <rPr>
        <b/>
        <sz val="11.5"/>
        <color rgb="FF000000"/>
        <rFont val="Times New Roman"/>
        <family val="1"/>
      </rPr>
      <t>2</t>
    </r>
  </si>
  <si>
    <r>
      <rPr>
        <b/>
        <sz val="11.5"/>
        <color rgb="FF000000"/>
        <rFont val="Symbol"/>
        <family val="1"/>
        <charset val="2"/>
      </rPr>
      <t>g</t>
    </r>
    <r>
      <rPr>
        <b/>
        <sz val="11.5"/>
        <color rgb="FF000000"/>
        <rFont val="Times New Roman"/>
        <family val="1"/>
      </rPr>
      <t>1</t>
    </r>
  </si>
  <si>
    <r>
      <rPr>
        <b/>
        <sz val="11.5"/>
        <color rgb="FF000000"/>
        <rFont val="Symbol"/>
        <family val="1"/>
        <charset val="2"/>
      </rPr>
      <t>g</t>
    </r>
    <r>
      <rPr>
        <b/>
        <sz val="11.5"/>
        <color rgb="FF000000"/>
        <rFont val="Times New Roman"/>
        <family val="1"/>
      </rPr>
      <t>2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</si>
</sst>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rgb="FF000000"/>
      <name val="Times New Roman"/>
      <family val="1"/>
    </font>
    <font>
      <b/>
      <sz val="11.5"/>
      <color theme="1"/>
      <name val="Times New Roman"/>
      <family val="1"/>
    </font>
    <font>
      <b/>
      <sz val="11.5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selection activeCell="N17" sqref="N17"/>
    </sheetView>
  </sheetViews>
  <sheetFormatPr defaultRowHeight="15"/>
  <cols>
    <col min="1" max="1" width="19.7109375" customWidth="1"/>
    <col min="2" max="2" width="17.140625" customWidth="1"/>
    <col min="3" max="3" width="14.140625" customWidth="1"/>
    <col min="15" max="15" width="22.42578125" customWidth="1"/>
  </cols>
  <sheetData>
    <row r="1" spans="1:15" ht="3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9</v>
      </c>
      <c r="J1" s="4" t="s">
        <v>10</v>
      </c>
      <c r="K1" s="2"/>
      <c r="L1" s="2"/>
      <c r="M1" s="2"/>
      <c r="N1" s="5" t="s">
        <v>6</v>
      </c>
      <c r="O1" s="5">
        <f>C12/B12</f>
        <v>5.4083333333333332</v>
      </c>
    </row>
    <row r="2" spans="1:15">
      <c r="A2" s="4">
        <v>1</v>
      </c>
      <c r="B2" s="4">
        <v>3</v>
      </c>
      <c r="C2" s="4">
        <f>A2*B2</f>
        <v>3</v>
      </c>
      <c r="D2" s="4">
        <f>A2*C2</f>
        <v>3</v>
      </c>
      <c r="E2" s="4">
        <f>A2*D2</f>
        <v>3</v>
      </c>
      <c r="F2" s="4">
        <f>A2*E2</f>
        <v>3</v>
      </c>
      <c r="G2" s="4">
        <f>A2-$O$1</f>
        <v>-4.4083333333333332</v>
      </c>
      <c r="H2" s="4">
        <f>ABS(G2)</f>
        <v>4.4083333333333332</v>
      </c>
      <c r="I2" s="4">
        <f>H2*B2</f>
        <v>13.225</v>
      </c>
      <c r="J2" s="4">
        <f>I2*H2</f>
        <v>58.30020833333333</v>
      </c>
      <c r="K2" s="2"/>
      <c r="L2" s="2"/>
      <c r="M2" s="2"/>
      <c r="N2" s="5" t="s">
        <v>12</v>
      </c>
      <c r="O2" s="5">
        <f>J12/B12</f>
        <v>4.7415972222222216</v>
      </c>
    </row>
    <row r="3" spans="1:15">
      <c r="A3" s="4">
        <v>2</v>
      </c>
      <c r="B3" s="4">
        <v>9</v>
      </c>
      <c r="C3" s="4">
        <f t="shared" ref="C3:C11" si="0">A3*B3</f>
        <v>18</v>
      </c>
      <c r="D3" s="4">
        <f t="shared" ref="D3:D11" si="1">A3*C3</f>
        <v>36</v>
      </c>
      <c r="E3" s="4">
        <f t="shared" ref="E3:E11" si="2">A3*D3</f>
        <v>72</v>
      </c>
      <c r="F3" s="4">
        <f t="shared" ref="F3:F11" si="3">A3*E3</f>
        <v>144</v>
      </c>
      <c r="G3" s="4">
        <f t="shared" ref="G3:G11" si="4">A3-$O$1</f>
        <v>-3.4083333333333332</v>
      </c>
      <c r="H3" s="4">
        <f t="shared" ref="H3:H11" si="5">ABS(G3)</f>
        <v>3.4083333333333332</v>
      </c>
      <c r="I3" s="4">
        <f t="shared" ref="I3:I11" si="6">H3*B3</f>
        <v>30.674999999999997</v>
      </c>
      <c r="J3" s="4">
        <f t="shared" ref="J3:J11" si="7">I3*H3</f>
        <v>104.55062499999998</v>
      </c>
      <c r="K3" s="2"/>
      <c r="L3" s="2"/>
      <c r="M3" s="2"/>
      <c r="N3" s="5" t="s">
        <v>11</v>
      </c>
      <c r="O3" s="5">
        <f>SQRT(O2)</f>
        <v>2.1775208890438278</v>
      </c>
    </row>
    <row r="4" spans="1:15">
      <c r="A4" s="4">
        <v>3</v>
      </c>
      <c r="B4" s="4">
        <v>13</v>
      </c>
      <c r="C4" s="4">
        <f t="shared" si="0"/>
        <v>39</v>
      </c>
      <c r="D4" s="4">
        <f t="shared" si="1"/>
        <v>117</v>
      </c>
      <c r="E4" s="4">
        <f t="shared" si="2"/>
        <v>351</v>
      </c>
      <c r="F4" s="4">
        <f t="shared" si="3"/>
        <v>1053</v>
      </c>
      <c r="G4" s="4">
        <f t="shared" si="4"/>
        <v>-2.4083333333333332</v>
      </c>
      <c r="H4" s="4">
        <f t="shared" si="5"/>
        <v>2.4083333333333332</v>
      </c>
      <c r="I4" s="4">
        <f t="shared" si="6"/>
        <v>31.30833333333333</v>
      </c>
      <c r="J4" s="4">
        <f t="shared" si="7"/>
        <v>75.400902777777773</v>
      </c>
      <c r="K4" s="2"/>
      <c r="L4" s="2"/>
      <c r="M4" s="2"/>
      <c r="N4" s="5" t="s">
        <v>13</v>
      </c>
      <c r="O4" s="5">
        <f>I12/B12</f>
        <v>1.7954166666666667</v>
      </c>
    </row>
    <row r="5" spans="1:15">
      <c r="A5" s="4">
        <v>4</v>
      </c>
      <c r="B5" s="4">
        <v>17</v>
      </c>
      <c r="C5" s="4">
        <f t="shared" si="0"/>
        <v>68</v>
      </c>
      <c r="D5" s="4">
        <f t="shared" si="1"/>
        <v>272</v>
      </c>
      <c r="E5" s="4">
        <f t="shared" si="2"/>
        <v>1088</v>
      </c>
      <c r="F5" s="4">
        <f t="shared" si="3"/>
        <v>4352</v>
      </c>
      <c r="G5" s="4">
        <f t="shared" si="4"/>
        <v>-1.4083333333333332</v>
      </c>
      <c r="H5" s="4">
        <f t="shared" si="5"/>
        <v>1.4083333333333332</v>
      </c>
      <c r="I5" s="4">
        <f t="shared" si="6"/>
        <v>23.941666666666663</v>
      </c>
      <c r="J5" s="4">
        <f t="shared" si="7"/>
        <v>33.717847222222211</v>
      </c>
      <c r="K5" s="2"/>
      <c r="L5" s="2"/>
      <c r="M5" s="2"/>
      <c r="N5" s="5" t="s">
        <v>14</v>
      </c>
      <c r="O5" s="5">
        <f>(O3/O1)*100</f>
        <v>40.262327686480639</v>
      </c>
    </row>
    <row r="6" spans="1:15">
      <c r="A6" s="4">
        <v>5</v>
      </c>
      <c r="B6" s="4">
        <v>21</v>
      </c>
      <c r="C6" s="4">
        <f t="shared" si="0"/>
        <v>105</v>
      </c>
      <c r="D6" s="4">
        <f t="shared" si="1"/>
        <v>525</v>
      </c>
      <c r="E6" s="4">
        <f t="shared" si="2"/>
        <v>2625</v>
      </c>
      <c r="F6" s="4">
        <f t="shared" si="3"/>
        <v>13125</v>
      </c>
      <c r="G6" s="4">
        <f t="shared" si="4"/>
        <v>-0.40833333333333321</v>
      </c>
      <c r="H6" s="4">
        <f t="shared" si="5"/>
        <v>0.40833333333333321</v>
      </c>
      <c r="I6" s="4">
        <f t="shared" si="6"/>
        <v>8.5749999999999975</v>
      </c>
      <c r="J6" s="4">
        <f t="shared" si="7"/>
        <v>3.5014583333333311</v>
      </c>
      <c r="K6" s="2"/>
      <c r="L6" s="2"/>
      <c r="M6" s="2"/>
      <c r="N6" s="1" t="s">
        <v>15</v>
      </c>
      <c r="O6" s="5">
        <v>5.4083329999999998</v>
      </c>
    </row>
    <row r="7" spans="1:15">
      <c r="A7" s="4">
        <v>6</v>
      </c>
      <c r="B7" s="4">
        <v>20</v>
      </c>
      <c r="C7" s="4">
        <f t="shared" si="0"/>
        <v>120</v>
      </c>
      <c r="D7" s="4">
        <f t="shared" si="1"/>
        <v>720</v>
      </c>
      <c r="E7" s="4">
        <f t="shared" si="2"/>
        <v>4320</v>
      </c>
      <c r="F7" s="4">
        <f t="shared" si="3"/>
        <v>25920</v>
      </c>
      <c r="G7" s="4">
        <f t="shared" si="4"/>
        <v>0.59166666666666679</v>
      </c>
      <c r="H7" s="4">
        <f t="shared" si="5"/>
        <v>0.59166666666666679</v>
      </c>
      <c r="I7" s="4">
        <f t="shared" si="6"/>
        <v>11.833333333333336</v>
      </c>
      <c r="J7" s="4">
        <f t="shared" si="7"/>
        <v>7.0013888888888918</v>
      </c>
      <c r="K7" s="2"/>
      <c r="L7" s="2"/>
      <c r="M7" s="2"/>
      <c r="N7" s="1" t="s">
        <v>16</v>
      </c>
      <c r="O7" s="5">
        <f>D12/B12</f>
        <v>33.991666666666667</v>
      </c>
    </row>
    <row r="8" spans="1:15">
      <c r="A8" s="4">
        <v>7</v>
      </c>
      <c r="B8" s="4">
        <v>15</v>
      </c>
      <c r="C8" s="4">
        <f t="shared" si="0"/>
        <v>105</v>
      </c>
      <c r="D8" s="4">
        <f t="shared" si="1"/>
        <v>735</v>
      </c>
      <c r="E8" s="4">
        <f t="shared" si="2"/>
        <v>5145</v>
      </c>
      <c r="F8" s="4">
        <f t="shared" si="3"/>
        <v>36015</v>
      </c>
      <c r="G8" s="4">
        <f t="shared" si="4"/>
        <v>1.5916666666666668</v>
      </c>
      <c r="H8" s="4">
        <f t="shared" si="5"/>
        <v>1.5916666666666668</v>
      </c>
      <c r="I8" s="4">
        <f t="shared" si="6"/>
        <v>23.875</v>
      </c>
      <c r="J8" s="4">
        <f t="shared" si="7"/>
        <v>38.001041666666673</v>
      </c>
      <c r="K8" s="2"/>
      <c r="L8" s="2"/>
      <c r="M8" s="2"/>
      <c r="N8" s="1" t="s">
        <v>17</v>
      </c>
      <c r="O8" s="5">
        <f>E12/B12</f>
        <v>236.15833333333333</v>
      </c>
    </row>
    <row r="9" spans="1:15">
      <c r="A9" s="4">
        <v>8</v>
      </c>
      <c r="B9" s="4">
        <v>11</v>
      </c>
      <c r="C9" s="4">
        <f t="shared" si="0"/>
        <v>88</v>
      </c>
      <c r="D9" s="4">
        <f t="shared" si="1"/>
        <v>704</v>
      </c>
      <c r="E9" s="4">
        <f t="shared" si="2"/>
        <v>5632</v>
      </c>
      <c r="F9" s="4">
        <f t="shared" si="3"/>
        <v>45056</v>
      </c>
      <c r="G9" s="4">
        <f t="shared" si="4"/>
        <v>2.5916666666666668</v>
      </c>
      <c r="H9" s="4">
        <f t="shared" si="5"/>
        <v>2.5916666666666668</v>
      </c>
      <c r="I9" s="4">
        <f t="shared" si="6"/>
        <v>28.508333333333333</v>
      </c>
      <c r="J9" s="4">
        <f t="shared" si="7"/>
        <v>73.884097222222223</v>
      </c>
      <c r="K9" s="2"/>
      <c r="L9" s="2"/>
      <c r="M9" s="2"/>
      <c r="N9" s="1" t="s">
        <v>18</v>
      </c>
      <c r="O9" s="5">
        <f>F12/B12</f>
        <v>1763.2916666666667</v>
      </c>
    </row>
    <row r="10" spans="1:15">
      <c r="A10" s="4">
        <v>9</v>
      </c>
      <c r="B10" s="4">
        <v>7</v>
      </c>
      <c r="C10" s="4">
        <f t="shared" si="0"/>
        <v>63</v>
      </c>
      <c r="D10" s="4">
        <f t="shared" si="1"/>
        <v>567</v>
      </c>
      <c r="E10" s="4">
        <f t="shared" si="2"/>
        <v>5103</v>
      </c>
      <c r="F10" s="4">
        <f t="shared" si="3"/>
        <v>45927</v>
      </c>
      <c r="G10" s="4">
        <f t="shared" si="4"/>
        <v>3.5916666666666668</v>
      </c>
      <c r="H10" s="4">
        <f t="shared" si="5"/>
        <v>3.5916666666666668</v>
      </c>
      <c r="I10" s="4">
        <f t="shared" si="6"/>
        <v>25.141666666666666</v>
      </c>
      <c r="J10" s="4">
        <f t="shared" si="7"/>
        <v>90.300486111111113</v>
      </c>
      <c r="K10" s="2"/>
      <c r="L10" s="2"/>
      <c r="M10" s="2"/>
      <c r="N10" s="1" t="s">
        <v>19</v>
      </c>
      <c r="O10" s="5">
        <v>0</v>
      </c>
    </row>
    <row r="11" spans="1:15">
      <c r="A11" s="4">
        <v>10</v>
      </c>
      <c r="B11" s="4">
        <v>4</v>
      </c>
      <c r="C11" s="4">
        <f t="shared" si="0"/>
        <v>40</v>
      </c>
      <c r="D11" s="4">
        <f t="shared" si="1"/>
        <v>400</v>
      </c>
      <c r="E11" s="4">
        <f t="shared" si="2"/>
        <v>4000</v>
      </c>
      <c r="F11" s="4">
        <f t="shared" si="3"/>
        <v>40000</v>
      </c>
      <c r="G11" s="4">
        <f t="shared" si="4"/>
        <v>4.5916666666666668</v>
      </c>
      <c r="H11" s="4">
        <f t="shared" si="5"/>
        <v>4.5916666666666668</v>
      </c>
      <c r="I11" s="4">
        <f t="shared" si="6"/>
        <v>18.366666666666667</v>
      </c>
      <c r="J11" s="4">
        <f t="shared" si="7"/>
        <v>84.333611111111111</v>
      </c>
      <c r="K11" s="2"/>
      <c r="L11" s="2"/>
      <c r="M11" s="2"/>
      <c r="N11" s="1" t="s">
        <v>20</v>
      </c>
      <c r="O11" s="5">
        <f>O7-(O6*O6)</f>
        <v>4.7416008277776704</v>
      </c>
    </row>
    <row r="12" spans="1:15">
      <c r="A12" s="4"/>
      <c r="B12" s="4">
        <f t="shared" ref="B12:J12" si="8">SUM(B2:B11)</f>
        <v>120</v>
      </c>
      <c r="C12" s="4">
        <f t="shared" si="8"/>
        <v>649</v>
      </c>
      <c r="D12" s="4">
        <f t="shared" si="8"/>
        <v>4079</v>
      </c>
      <c r="E12" s="4">
        <f t="shared" si="8"/>
        <v>28339</v>
      </c>
      <c r="F12" s="4">
        <f t="shared" si="8"/>
        <v>211595</v>
      </c>
      <c r="G12" s="4">
        <f t="shared" si="8"/>
        <v>0.91666666666666785</v>
      </c>
      <c r="H12" s="4">
        <f t="shared" si="8"/>
        <v>25</v>
      </c>
      <c r="I12" s="4">
        <f t="shared" si="8"/>
        <v>215.45</v>
      </c>
      <c r="J12" s="4">
        <f t="shared" si="8"/>
        <v>568.99166666666656</v>
      </c>
      <c r="K12" s="2"/>
      <c r="L12" s="2"/>
      <c r="M12" s="2"/>
      <c r="N12" s="1" t="s">
        <v>21</v>
      </c>
      <c r="O12" s="5">
        <f>O8-(3*O7*O6)+(2*O6*O6*O6)</f>
        <v>1.0317683156054613</v>
      </c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 t="s">
        <v>22</v>
      </c>
      <c r="O13" s="5">
        <f>O9-(4*O8*O6)+(6*O7*O6*O6)-(3*O6*O6*O6*O6)</f>
        <v>53.251910203387524</v>
      </c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 t="s">
        <v>23</v>
      </c>
      <c r="O14" s="5">
        <f>(O12*O12)/(O11*O11*O11)</f>
        <v>9.9859503861035245E-3</v>
      </c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 t="s">
        <v>25</v>
      </c>
      <c r="O15" s="5">
        <f>SQRT(O14)</f>
        <v>9.9929727239213076E-2</v>
      </c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 t="s">
        <v>24</v>
      </c>
      <c r="O16" s="5">
        <f>O13/(O11*O11)</f>
        <v>2.3685644733190436</v>
      </c>
    </row>
    <row r="17" spans="1: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 t="s">
        <v>26</v>
      </c>
      <c r="O17" s="5">
        <f>O16-3</f>
        <v>-0.63143552668095637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2019-08-18T14:51:27Z</dcterms:modified>
</cp:coreProperties>
</file>