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P17" i="1"/>
  <c r="P16"/>
  <c r="P14"/>
  <c r="P15"/>
  <c r="P13" l="1"/>
  <c r="P12"/>
  <c r="P11"/>
  <c r="P9"/>
  <c r="P8"/>
  <c r="P7"/>
  <c r="P3" l="1"/>
  <c r="P2"/>
  <c r="L10"/>
  <c r="M10"/>
  <c r="P4" l="1"/>
  <c r="P5"/>
  <c r="M3" l="1"/>
  <c r="M4"/>
  <c r="M5"/>
  <c r="M6"/>
  <c r="M7"/>
  <c r="M8"/>
  <c r="M9"/>
  <c r="M2"/>
  <c r="L3"/>
  <c r="L4"/>
  <c r="L5"/>
  <c r="L6"/>
  <c r="L7"/>
  <c r="L8"/>
  <c r="L9"/>
  <c r="L2"/>
  <c r="J9"/>
  <c r="K3"/>
  <c r="K4"/>
  <c r="K5"/>
  <c r="K6"/>
  <c r="K7"/>
  <c r="K8"/>
  <c r="K9"/>
  <c r="K2"/>
  <c r="J3"/>
  <c r="J4"/>
  <c r="J5"/>
  <c r="J6"/>
  <c r="J7"/>
  <c r="J8"/>
  <c r="J2"/>
  <c r="P1"/>
  <c r="F3"/>
  <c r="G3" s="1"/>
  <c r="H3" s="1"/>
  <c r="I3" s="1"/>
  <c r="F4"/>
  <c r="G4" s="1"/>
  <c r="H4" s="1"/>
  <c r="I4" s="1"/>
  <c r="F5"/>
  <c r="G5" s="1"/>
  <c r="H5" s="1"/>
  <c r="I5" s="1"/>
  <c r="F6"/>
  <c r="G6" s="1"/>
  <c r="H6" s="1"/>
  <c r="I6" s="1"/>
  <c r="F7"/>
  <c r="G7" s="1"/>
  <c r="H7" s="1"/>
  <c r="I7" s="1"/>
  <c r="F8"/>
  <c r="G8" s="1"/>
  <c r="H8" s="1"/>
  <c r="I8" s="1"/>
  <c r="F9"/>
  <c r="G9" s="1"/>
  <c r="H9" s="1"/>
  <c r="I9" s="1"/>
  <c r="G2"/>
  <c r="H2" s="1"/>
  <c r="F2"/>
  <c r="F10" s="1"/>
  <c r="I2" l="1"/>
  <c r="I10" s="1"/>
  <c r="H10"/>
  <c r="G10"/>
  <c r="E10"/>
</calcChain>
</file>

<file path=xl/sharedStrings.xml><?xml version="1.0" encoding="utf-8"?>
<sst xmlns="http://schemas.openxmlformats.org/spreadsheetml/2006/main" count="38" uniqueCount="38">
  <si>
    <t>S.No.</t>
  </si>
  <si>
    <t>Rainfall
(in mm)</t>
  </si>
  <si>
    <t>150-165</t>
  </si>
  <si>
    <t>165-180</t>
  </si>
  <si>
    <t>180-195</t>
  </si>
  <si>
    <t>195-210</t>
  </si>
  <si>
    <t>210-225</t>
  </si>
  <si>
    <t>225-240</t>
  </si>
  <si>
    <t>240-255</t>
  </si>
  <si>
    <t>255-270</t>
  </si>
  <si>
    <t xml:space="preserve">   f</t>
  </si>
  <si>
    <t xml:space="preserve">Class Interval </t>
  </si>
  <si>
    <t>x</t>
  </si>
  <si>
    <t>fx</t>
  </si>
  <si>
    <t>fx2</t>
  </si>
  <si>
    <t>fx3</t>
  </si>
  <si>
    <t>fx4</t>
  </si>
  <si>
    <t>x-x'</t>
  </si>
  <si>
    <t>|x-x'|</t>
  </si>
  <si>
    <t>f|x-x'|</t>
  </si>
  <si>
    <t>f|x-x'|2</t>
  </si>
  <si>
    <t>x'</t>
  </si>
  <si>
    <t>Variance</t>
  </si>
  <si>
    <t>SD</t>
  </si>
  <si>
    <t>MD</t>
  </si>
  <si>
    <t>CV</t>
  </si>
  <si>
    <t>µ'1</t>
  </si>
  <si>
    <t>µ'2</t>
  </si>
  <si>
    <t>µ'3</t>
  </si>
  <si>
    <t>µ'4</t>
  </si>
  <si>
    <t>µ1</t>
  </si>
  <si>
    <t>µ2</t>
  </si>
  <si>
    <t>µ3</t>
  </si>
  <si>
    <t>µ4</t>
  </si>
  <si>
    <r>
      <rPr>
        <b/>
        <sz val="11.5"/>
        <color rgb="FF000000"/>
        <rFont val="Symbol"/>
        <family val="1"/>
        <charset val="2"/>
      </rPr>
      <t>b</t>
    </r>
    <r>
      <rPr>
        <b/>
        <sz val="11.5"/>
        <color rgb="FF000000"/>
        <rFont val="Times New Roman"/>
        <family val="1"/>
      </rPr>
      <t>1</t>
    </r>
  </si>
  <si>
    <r>
      <rPr>
        <b/>
        <sz val="11.5"/>
        <color rgb="FF000000"/>
        <rFont val="Symbol"/>
        <family val="1"/>
        <charset val="2"/>
      </rPr>
      <t>g</t>
    </r>
    <r>
      <rPr>
        <b/>
        <sz val="11.5"/>
        <color rgb="FF000000"/>
        <rFont val="Times New Roman"/>
        <family val="1"/>
      </rPr>
      <t>1</t>
    </r>
  </si>
  <si>
    <r>
      <rPr>
        <b/>
        <sz val="11.5"/>
        <color rgb="FF000000"/>
        <rFont val="Symbol"/>
        <family val="1"/>
        <charset val="2"/>
      </rPr>
      <t>b</t>
    </r>
    <r>
      <rPr>
        <b/>
        <sz val="11.5"/>
        <color rgb="FF000000"/>
        <rFont val="Times New Roman"/>
        <family val="1"/>
      </rPr>
      <t>2</t>
    </r>
  </si>
  <si>
    <r>
      <rPr>
        <b/>
        <sz val="11.5"/>
        <color rgb="FF000000"/>
        <rFont val="Symbol"/>
        <family val="1"/>
        <charset val="2"/>
      </rPr>
      <t>g</t>
    </r>
    <r>
      <rPr>
        <b/>
        <sz val="11.5"/>
        <color rgb="FF000000"/>
        <rFont val="Times New Roman"/>
        <family val="1"/>
      </rPr>
      <t>2</t>
    </r>
  </si>
</sst>
</file>

<file path=xl/styles.xml><?xml version="1.0" encoding="utf-8"?>
<styleSheet xmlns="http://schemas.openxmlformats.org/spreadsheetml/2006/main">
  <numFmts count="1">
    <numFmt numFmtId="164" formatCode="0.0."/>
  </numFmts>
  <fonts count="8">
    <font>
      <sz val="11"/>
      <color rgb="FF000000"/>
      <name val="Calibri"/>
      <family val="2"/>
    </font>
    <font>
      <sz val="11.5"/>
      <name val="Times New Roman"/>
      <family val="1"/>
    </font>
    <font>
      <sz val="11.5"/>
      <color rgb="FF000000"/>
      <name val="Times New Roman"/>
      <family val="1"/>
    </font>
    <font>
      <b/>
      <sz val="11.5"/>
      <color theme="1"/>
      <name val="Times New Roman"/>
      <family val="1"/>
    </font>
    <font>
      <b/>
      <sz val="11.5"/>
      <color rgb="FF000000"/>
      <name val="Times New Roman"/>
      <family val="1"/>
    </font>
    <font>
      <b/>
      <sz val="11.5"/>
      <color rgb="FF000000"/>
      <name val="Symbol"/>
      <family val="1"/>
      <charset val="2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21"/>
  <sheetViews>
    <sheetView tabSelected="1" topLeftCell="C1" workbookViewId="0">
      <selection activeCell="O17" sqref="O17"/>
    </sheetView>
  </sheetViews>
  <sheetFormatPr defaultRowHeight="15"/>
  <cols>
    <col min="1" max="1" width="10.5703125" customWidth="1"/>
    <col min="2" max="2" width="13.5703125" customWidth="1"/>
    <col min="3" max="4" width="14.42578125" customWidth="1"/>
    <col min="8" max="8" width="12.85546875" customWidth="1"/>
    <col min="9" max="9" width="17.42578125" customWidth="1"/>
    <col min="10" max="10" width="9.85546875" customWidth="1"/>
    <col min="15" max="15" width="12.28515625" customWidth="1"/>
    <col min="16" max="16" width="22.85546875" customWidth="1"/>
  </cols>
  <sheetData>
    <row r="1" spans="1:16" ht="30">
      <c r="A1" s="1" t="s">
        <v>0</v>
      </c>
      <c r="B1" s="2" t="s">
        <v>1</v>
      </c>
      <c r="C1" s="4" t="s">
        <v>11</v>
      </c>
      <c r="D1" s="4" t="s">
        <v>12</v>
      </c>
      <c r="E1" s="8" t="s">
        <v>10</v>
      </c>
      <c r="F1" s="8" t="s">
        <v>13</v>
      </c>
      <c r="G1" s="8" t="s">
        <v>14</v>
      </c>
      <c r="H1" s="8" t="s">
        <v>15</v>
      </c>
      <c r="I1" s="8" t="s">
        <v>16</v>
      </c>
      <c r="J1" s="8" t="s">
        <v>17</v>
      </c>
      <c r="K1" s="8" t="s">
        <v>18</v>
      </c>
      <c r="L1" s="8" t="s">
        <v>19</v>
      </c>
      <c r="M1" s="8" t="s">
        <v>20</v>
      </c>
      <c r="N1" s="7"/>
      <c r="O1" s="9" t="s">
        <v>21</v>
      </c>
      <c r="P1" s="9">
        <f>F10/E10</f>
        <v>206.25</v>
      </c>
    </row>
    <row r="2" spans="1:16">
      <c r="A2" s="1">
        <v>1</v>
      </c>
      <c r="B2" s="3">
        <v>187.2</v>
      </c>
      <c r="C2" s="1" t="s">
        <v>2</v>
      </c>
      <c r="D2" s="8">
        <v>157.5</v>
      </c>
      <c r="E2" s="8">
        <v>4</v>
      </c>
      <c r="F2" s="8">
        <f>D2*E2</f>
        <v>630</v>
      </c>
      <c r="G2" s="8">
        <f>D2*F2</f>
        <v>99225</v>
      </c>
      <c r="H2" s="8">
        <f>D2*G2</f>
        <v>15627937.5</v>
      </c>
      <c r="I2" s="8">
        <f>D2*H2</f>
        <v>2461400156.25</v>
      </c>
      <c r="J2" s="8">
        <f>D2-$P$1</f>
        <v>-48.75</v>
      </c>
      <c r="K2" s="8">
        <f>ABS(J2)</f>
        <v>48.75</v>
      </c>
      <c r="L2" s="8">
        <f>E2*K2</f>
        <v>195</v>
      </c>
      <c r="M2" s="8">
        <f>K2*L2</f>
        <v>9506.25</v>
      </c>
      <c r="N2" s="7"/>
      <c r="O2" s="5" t="s">
        <v>22</v>
      </c>
      <c r="P2" s="9">
        <f>M10/E10</f>
        <v>585.9375</v>
      </c>
    </row>
    <row r="3" spans="1:16">
      <c r="A3" s="1">
        <v>2</v>
      </c>
      <c r="B3" s="3">
        <v>207.9</v>
      </c>
      <c r="C3" s="1" t="s">
        <v>3</v>
      </c>
      <c r="D3" s="8">
        <v>172.5</v>
      </c>
      <c r="E3" s="8">
        <v>9</v>
      </c>
      <c r="F3" s="8">
        <f t="shared" ref="F3:F9" si="0">D3*E3</f>
        <v>1552.5</v>
      </c>
      <c r="G3" s="8">
        <f t="shared" ref="G3:G9" si="1">D3*F3</f>
        <v>267806.25</v>
      </c>
      <c r="H3" s="8">
        <f t="shared" ref="H3:H9" si="2">D3*G3</f>
        <v>46196578.125</v>
      </c>
      <c r="I3" s="8">
        <f t="shared" ref="I3:I9" si="3">D3*H3</f>
        <v>7968909726.5625</v>
      </c>
      <c r="J3" s="8">
        <f t="shared" ref="J3:J8" si="4">D3-$P$1</f>
        <v>-33.75</v>
      </c>
      <c r="K3" s="8">
        <f t="shared" ref="K3:K10" si="5">ABS(J3)</f>
        <v>33.75</v>
      </c>
      <c r="L3" s="8">
        <f t="shared" ref="L3:L9" si="6">E3*K3</f>
        <v>303.75</v>
      </c>
      <c r="M3" s="8">
        <f t="shared" ref="M3:M10" si="7">K3*L3</f>
        <v>10251.5625</v>
      </c>
      <c r="N3" s="7"/>
      <c r="O3" s="5" t="s">
        <v>23</v>
      </c>
      <c r="P3" s="9">
        <f>SQRT(P2)</f>
        <v>24.206145913796355</v>
      </c>
    </row>
    <row r="4" spans="1:16">
      <c r="A4" s="1">
        <v>3</v>
      </c>
      <c r="B4" s="3">
        <v>171.5</v>
      </c>
      <c r="C4" s="1" t="s">
        <v>4</v>
      </c>
      <c r="D4" s="8">
        <v>187.5</v>
      </c>
      <c r="E4" s="8">
        <v>34</v>
      </c>
      <c r="F4" s="8">
        <f t="shared" si="0"/>
        <v>6375</v>
      </c>
      <c r="G4" s="8">
        <f t="shared" si="1"/>
        <v>1195312.5</v>
      </c>
      <c r="H4" s="8">
        <f t="shared" si="2"/>
        <v>224121093.75</v>
      </c>
      <c r="I4" s="8">
        <f t="shared" si="3"/>
        <v>42022705078.125</v>
      </c>
      <c r="J4" s="8">
        <f t="shared" si="4"/>
        <v>-18.75</v>
      </c>
      <c r="K4" s="8">
        <f t="shared" si="5"/>
        <v>18.75</v>
      </c>
      <c r="L4" s="8">
        <f t="shared" si="6"/>
        <v>637.5</v>
      </c>
      <c r="M4" s="8">
        <f t="shared" si="7"/>
        <v>11953.125</v>
      </c>
      <c r="N4" s="7"/>
      <c r="O4" s="5" t="s">
        <v>24</v>
      </c>
      <c r="P4" s="9">
        <f>L9/E10</f>
        <v>0.9375</v>
      </c>
    </row>
    <row r="5" spans="1:16">
      <c r="A5" s="1">
        <v>4</v>
      </c>
      <c r="B5" s="3">
        <v>217.7</v>
      </c>
      <c r="C5" s="1" t="s">
        <v>5</v>
      </c>
      <c r="D5" s="8">
        <v>202.5</v>
      </c>
      <c r="E5" s="8">
        <v>25</v>
      </c>
      <c r="F5" s="8">
        <f t="shared" si="0"/>
        <v>5062.5</v>
      </c>
      <c r="G5" s="8">
        <f t="shared" si="1"/>
        <v>1025156.25</v>
      </c>
      <c r="H5" s="8">
        <f t="shared" si="2"/>
        <v>207594140.625</v>
      </c>
      <c r="I5" s="8">
        <f t="shared" si="3"/>
        <v>42037813476.5625</v>
      </c>
      <c r="J5" s="8">
        <f t="shared" si="4"/>
        <v>-3.75</v>
      </c>
      <c r="K5" s="8">
        <f t="shared" si="5"/>
        <v>3.75</v>
      </c>
      <c r="L5" s="8">
        <f t="shared" si="6"/>
        <v>93.75</v>
      </c>
      <c r="M5" s="8">
        <f t="shared" si="7"/>
        <v>351.5625</v>
      </c>
      <c r="N5" s="7"/>
      <c r="O5" s="5" t="s">
        <v>25</v>
      </c>
      <c r="P5" s="9">
        <f>(P3/P1)*100</f>
        <v>11.736313170325506</v>
      </c>
    </row>
    <row r="6" spans="1:16">
      <c r="A6" s="1">
        <v>5</v>
      </c>
      <c r="B6" s="3">
        <v>199.5</v>
      </c>
      <c r="C6" s="1" t="s">
        <v>6</v>
      </c>
      <c r="D6" s="8">
        <v>217.5</v>
      </c>
      <c r="E6" s="8">
        <v>14</v>
      </c>
      <c r="F6" s="8">
        <f t="shared" si="0"/>
        <v>3045</v>
      </c>
      <c r="G6" s="8">
        <f t="shared" si="1"/>
        <v>662287.5</v>
      </c>
      <c r="H6" s="8">
        <f t="shared" si="2"/>
        <v>144047531.25</v>
      </c>
      <c r="I6" s="8">
        <f t="shared" si="3"/>
        <v>31330338046.875</v>
      </c>
      <c r="J6" s="8">
        <f t="shared" si="4"/>
        <v>11.25</v>
      </c>
      <c r="K6" s="8">
        <f t="shared" si="5"/>
        <v>11.25</v>
      </c>
      <c r="L6" s="8">
        <f t="shared" si="6"/>
        <v>157.5</v>
      </c>
      <c r="M6" s="8">
        <f t="shared" si="7"/>
        <v>1771.875</v>
      </c>
      <c r="N6" s="7"/>
      <c r="O6" s="6" t="s">
        <v>26</v>
      </c>
      <c r="P6" s="9">
        <v>206.25</v>
      </c>
    </row>
    <row r="7" spans="1:16">
      <c r="A7" s="1">
        <v>6</v>
      </c>
      <c r="B7" s="3">
        <v>185.7</v>
      </c>
      <c r="C7" s="1" t="s">
        <v>7</v>
      </c>
      <c r="D7" s="8">
        <v>232.5</v>
      </c>
      <c r="E7" s="8">
        <v>24</v>
      </c>
      <c r="F7" s="8">
        <f t="shared" si="0"/>
        <v>5580</v>
      </c>
      <c r="G7" s="8">
        <f t="shared" si="1"/>
        <v>1297350</v>
      </c>
      <c r="H7" s="8">
        <f t="shared" si="2"/>
        <v>301633875</v>
      </c>
      <c r="I7" s="8">
        <f t="shared" si="3"/>
        <v>70129875937.5</v>
      </c>
      <c r="J7" s="8">
        <f t="shared" si="4"/>
        <v>26.25</v>
      </c>
      <c r="K7" s="8">
        <f t="shared" si="5"/>
        <v>26.25</v>
      </c>
      <c r="L7" s="8">
        <f t="shared" si="6"/>
        <v>630</v>
      </c>
      <c r="M7" s="8">
        <f t="shared" si="7"/>
        <v>16537.5</v>
      </c>
      <c r="N7" s="7"/>
      <c r="O7" s="6" t="s">
        <v>27</v>
      </c>
      <c r="P7" s="9">
        <f>G10/E10</f>
        <v>43125</v>
      </c>
    </row>
    <row r="8" spans="1:16">
      <c r="A8" s="1">
        <v>7</v>
      </c>
      <c r="B8" s="3">
        <v>268.8</v>
      </c>
      <c r="C8" s="1" t="s">
        <v>8</v>
      </c>
      <c r="D8" s="8">
        <v>247.5</v>
      </c>
      <c r="E8" s="8">
        <v>8</v>
      </c>
      <c r="F8" s="8">
        <f t="shared" si="0"/>
        <v>1980</v>
      </c>
      <c r="G8" s="8">
        <f t="shared" si="1"/>
        <v>490050</v>
      </c>
      <c r="H8" s="8">
        <f t="shared" si="2"/>
        <v>121287375</v>
      </c>
      <c r="I8" s="8">
        <f t="shared" si="3"/>
        <v>30018625312.5</v>
      </c>
      <c r="J8" s="8">
        <f t="shared" si="4"/>
        <v>41.25</v>
      </c>
      <c r="K8" s="8">
        <f t="shared" si="5"/>
        <v>41.25</v>
      </c>
      <c r="L8" s="8">
        <f t="shared" si="6"/>
        <v>330</v>
      </c>
      <c r="M8" s="8">
        <f t="shared" si="7"/>
        <v>13612.5</v>
      </c>
      <c r="N8" s="7"/>
      <c r="O8" s="6" t="s">
        <v>28</v>
      </c>
      <c r="P8" s="9">
        <f>H10/E10</f>
        <v>9139035.9375</v>
      </c>
    </row>
    <row r="9" spans="1:16">
      <c r="A9" s="1">
        <v>8</v>
      </c>
      <c r="B9" s="3">
        <v>201.5</v>
      </c>
      <c r="C9" s="1" t="s">
        <v>9</v>
      </c>
      <c r="D9" s="8">
        <v>262.5</v>
      </c>
      <c r="E9" s="8">
        <v>2</v>
      </c>
      <c r="F9" s="8">
        <f t="shared" si="0"/>
        <v>525</v>
      </c>
      <c r="G9" s="8">
        <f t="shared" si="1"/>
        <v>137812.5</v>
      </c>
      <c r="H9" s="8">
        <f t="shared" si="2"/>
        <v>36175781.25</v>
      </c>
      <c r="I9" s="8">
        <f t="shared" si="3"/>
        <v>9496142578.125</v>
      </c>
      <c r="J9" s="8">
        <f>D9-$P$1</f>
        <v>56.25</v>
      </c>
      <c r="K9" s="8">
        <f t="shared" si="5"/>
        <v>56.25</v>
      </c>
      <c r="L9" s="8">
        <f t="shared" si="6"/>
        <v>112.5</v>
      </c>
      <c r="M9" s="8">
        <f t="shared" si="7"/>
        <v>6328.125</v>
      </c>
      <c r="N9" s="7"/>
      <c r="O9" s="6" t="s">
        <v>29</v>
      </c>
      <c r="P9" s="9">
        <f>I10/E10</f>
        <v>1962215085.9375</v>
      </c>
    </row>
    <row r="10" spans="1:16">
      <c r="A10" s="1">
        <v>9</v>
      </c>
      <c r="B10" s="3">
        <v>173.1</v>
      </c>
      <c r="C10" s="1"/>
      <c r="D10" s="1"/>
      <c r="E10" s="8">
        <f>SUM(E2:E9)</f>
        <v>120</v>
      </c>
      <c r="F10" s="8">
        <f>SUM(F2:F9)</f>
        <v>24750</v>
      </c>
      <c r="G10" s="8">
        <f>SUM(G2:G9)</f>
        <v>5175000</v>
      </c>
      <c r="H10" s="8">
        <f>SUM(H2:H9)</f>
        <v>1096684312.5</v>
      </c>
      <c r="I10" s="8">
        <f>SUM(I2:I9)</f>
        <v>235465810312.5</v>
      </c>
      <c r="J10" s="8"/>
      <c r="K10" s="8"/>
      <c r="L10" s="8">
        <f>SUM(L2:L9)</f>
        <v>2460</v>
      </c>
      <c r="M10" s="8">
        <f>SUM(M2:M9)</f>
        <v>70312.5</v>
      </c>
      <c r="N10" s="7"/>
      <c r="O10" s="6" t="s">
        <v>30</v>
      </c>
      <c r="P10" s="9">
        <v>0</v>
      </c>
    </row>
    <row r="11" spans="1:16">
      <c r="A11" s="1">
        <v>10</v>
      </c>
      <c r="B11" s="3">
        <v>192.7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6" t="s">
        <v>31</v>
      </c>
      <c r="P11" s="9">
        <f>P7-(P6*P6)</f>
        <v>585.9375</v>
      </c>
    </row>
    <row r="12" spans="1:16">
      <c r="A12" s="1">
        <v>11</v>
      </c>
      <c r="B12" s="3">
        <v>157.30000000000001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6" t="s">
        <v>32</v>
      </c>
      <c r="P12" s="9">
        <f>P8-(3*P7*P6)+(2*P6*P6*P6)</f>
        <v>2805.46875</v>
      </c>
    </row>
    <row r="13" spans="1:16">
      <c r="A13" s="1">
        <v>12</v>
      </c>
      <c r="B13" s="3">
        <v>244.4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 t="s">
        <v>33</v>
      </c>
      <c r="P13" s="9">
        <f>P9-(4*P8*P6)+(6*P7*P6*P6)-(3*P6*P6*P6*P6)</f>
        <v>777344.23828125</v>
      </c>
    </row>
    <row r="14" spans="1:16">
      <c r="A14" s="1">
        <v>13</v>
      </c>
      <c r="B14" s="3">
        <v>182.2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 t="s">
        <v>34</v>
      </c>
      <c r="P14" s="9">
        <f>(P12*P12)/(P11*P11*P11)</f>
        <v>3.9125237760000001E-2</v>
      </c>
    </row>
    <row r="15" spans="1:16">
      <c r="A15" s="1">
        <v>14</v>
      </c>
      <c r="B15" s="3">
        <v>241.5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 t="s">
        <v>35</v>
      </c>
      <c r="P15" s="9">
        <f>SQRT(P14)</f>
        <v>0.1978010054575052</v>
      </c>
    </row>
    <row r="16" spans="1:16">
      <c r="A16" s="1">
        <v>15</v>
      </c>
      <c r="B16" s="3">
        <v>232.4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6" t="s">
        <v>36</v>
      </c>
      <c r="P16" s="9">
        <f>P13/(P11*P11)</f>
        <v>2.2641792000000001</v>
      </c>
    </row>
    <row r="17" spans="1:16">
      <c r="A17" s="1">
        <v>16</v>
      </c>
      <c r="B17" s="3">
        <v>182.4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6" t="s">
        <v>37</v>
      </c>
      <c r="P17" s="9">
        <f>P16-3</f>
        <v>-0.73582079999999994</v>
      </c>
    </row>
    <row r="18" spans="1:16">
      <c r="A18" s="1">
        <v>17</v>
      </c>
      <c r="B18" s="3">
        <v>182.7</v>
      </c>
    </row>
    <row r="19" spans="1:16">
      <c r="A19" s="1">
        <v>18</v>
      </c>
      <c r="B19" s="3">
        <v>151.19999999999999</v>
      </c>
    </row>
    <row r="20" spans="1:16">
      <c r="A20" s="1">
        <v>19</v>
      </c>
      <c r="B20" s="3">
        <v>191.6</v>
      </c>
    </row>
    <row r="21" spans="1:16">
      <c r="A21" s="1">
        <v>20</v>
      </c>
      <c r="B21" s="3">
        <v>188.4</v>
      </c>
    </row>
    <row r="22" spans="1:16">
      <c r="A22" s="1">
        <v>21</v>
      </c>
      <c r="B22" s="3">
        <v>226.3</v>
      </c>
    </row>
    <row r="23" spans="1:16">
      <c r="A23" s="1">
        <v>22</v>
      </c>
      <c r="B23" s="3">
        <v>178.7</v>
      </c>
    </row>
    <row r="24" spans="1:16">
      <c r="A24" s="1">
        <v>23</v>
      </c>
      <c r="B24" s="3">
        <v>228.8</v>
      </c>
    </row>
    <row r="25" spans="1:16">
      <c r="A25" s="1">
        <v>24</v>
      </c>
      <c r="B25" s="3">
        <v>182.6</v>
      </c>
    </row>
    <row r="26" spans="1:16">
      <c r="A26" s="1">
        <v>25</v>
      </c>
      <c r="B26" s="3">
        <v>230.7</v>
      </c>
    </row>
    <row r="27" spans="1:16">
      <c r="A27" s="1">
        <v>26</v>
      </c>
      <c r="B27" s="3">
        <v>186.3</v>
      </c>
    </row>
    <row r="28" spans="1:16">
      <c r="A28" s="1">
        <v>27</v>
      </c>
      <c r="B28" s="3">
        <v>229.2</v>
      </c>
    </row>
    <row r="29" spans="1:16">
      <c r="A29" s="1">
        <v>28</v>
      </c>
      <c r="B29" s="3">
        <v>230.1</v>
      </c>
    </row>
    <row r="30" spans="1:16">
      <c r="A30" s="1">
        <v>29</v>
      </c>
      <c r="B30" s="3">
        <v>220.1</v>
      </c>
    </row>
    <row r="31" spans="1:16">
      <c r="A31" s="1">
        <v>30</v>
      </c>
      <c r="B31" s="3">
        <v>189.4</v>
      </c>
    </row>
    <row r="32" spans="1:16">
      <c r="A32" s="1">
        <v>31</v>
      </c>
      <c r="B32" s="3">
        <v>188.4</v>
      </c>
    </row>
    <row r="33" spans="1:2">
      <c r="A33" s="1">
        <v>32</v>
      </c>
      <c r="B33" s="3">
        <v>179.1</v>
      </c>
    </row>
    <row r="34" spans="1:2">
      <c r="A34" s="1">
        <v>33</v>
      </c>
      <c r="B34" s="3">
        <v>199.2</v>
      </c>
    </row>
    <row r="35" spans="1:2">
      <c r="A35" s="1">
        <v>34</v>
      </c>
      <c r="B35" s="3">
        <v>228.8</v>
      </c>
    </row>
    <row r="36" spans="1:2">
      <c r="A36" s="1">
        <v>35</v>
      </c>
      <c r="B36" s="3">
        <v>190.7</v>
      </c>
    </row>
    <row r="37" spans="1:2">
      <c r="A37" s="1">
        <v>36</v>
      </c>
      <c r="B37" s="3">
        <v>251.1</v>
      </c>
    </row>
    <row r="38" spans="1:2">
      <c r="A38" s="1">
        <v>37</v>
      </c>
      <c r="B38" s="3">
        <v>207.6</v>
      </c>
    </row>
    <row r="39" spans="1:2">
      <c r="A39" s="1">
        <v>38</v>
      </c>
      <c r="B39" s="3">
        <v>211.9</v>
      </c>
    </row>
    <row r="40" spans="1:2">
      <c r="A40" s="1">
        <v>39</v>
      </c>
      <c r="B40" s="3">
        <v>228.3</v>
      </c>
    </row>
    <row r="41" spans="1:2">
      <c r="A41" s="1">
        <v>40</v>
      </c>
      <c r="B41" s="3">
        <v>204.4</v>
      </c>
    </row>
    <row r="42" spans="1:2">
      <c r="A42" s="1">
        <v>41</v>
      </c>
      <c r="B42" s="3">
        <v>195.6</v>
      </c>
    </row>
    <row r="43" spans="1:2">
      <c r="A43" s="1">
        <v>42</v>
      </c>
      <c r="B43" s="3">
        <v>221.8</v>
      </c>
    </row>
    <row r="44" spans="1:2">
      <c r="A44" s="1">
        <v>43</v>
      </c>
      <c r="B44" s="3">
        <v>206.6</v>
      </c>
    </row>
    <row r="45" spans="1:2">
      <c r="A45" s="1">
        <v>44</v>
      </c>
      <c r="B45" s="3">
        <v>235.9</v>
      </c>
    </row>
    <row r="46" spans="1:2">
      <c r="A46" s="1">
        <v>45</v>
      </c>
      <c r="B46" s="3">
        <v>218.5</v>
      </c>
    </row>
    <row r="47" spans="1:2">
      <c r="A47" s="1">
        <v>46</v>
      </c>
      <c r="B47" s="3">
        <v>168.4</v>
      </c>
    </row>
    <row r="48" spans="1:2">
      <c r="A48" s="1">
        <v>47</v>
      </c>
      <c r="B48" s="3">
        <v>183.6</v>
      </c>
    </row>
    <row r="49" spans="1:2">
      <c r="A49" s="1">
        <v>48</v>
      </c>
      <c r="B49" s="3">
        <v>213.2</v>
      </c>
    </row>
    <row r="50" spans="1:2">
      <c r="A50" s="1">
        <v>49</v>
      </c>
      <c r="B50" s="3">
        <v>180.8</v>
      </c>
    </row>
    <row r="51" spans="1:2">
      <c r="A51" s="1">
        <v>50</v>
      </c>
      <c r="B51" s="3">
        <v>208.4</v>
      </c>
    </row>
    <row r="52" spans="1:2">
      <c r="A52" s="1">
        <v>51</v>
      </c>
      <c r="B52" s="3">
        <v>240.6</v>
      </c>
    </row>
    <row r="53" spans="1:2">
      <c r="A53" s="1">
        <v>52</v>
      </c>
      <c r="B53" s="3">
        <v>208.2</v>
      </c>
    </row>
    <row r="54" spans="1:2">
      <c r="A54" s="1">
        <v>53</v>
      </c>
      <c r="B54" s="3">
        <v>187.2</v>
      </c>
    </row>
    <row r="55" spans="1:2">
      <c r="A55" s="1">
        <v>54</v>
      </c>
      <c r="B55" s="3">
        <v>234.7</v>
      </c>
    </row>
    <row r="56" spans="1:2">
      <c r="A56" s="1">
        <v>55</v>
      </c>
      <c r="B56" s="3">
        <v>206.4</v>
      </c>
    </row>
    <row r="57" spans="1:2">
      <c r="A57" s="1">
        <v>56</v>
      </c>
      <c r="B57" s="3">
        <v>227.8</v>
      </c>
    </row>
    <row r="58" spans="1:2">
      <c r="A58" s="1">
        <v>57</v>
      </c>
      <c r="B58" s="3">
        <v>188.4</v>
      </c>
    </row>
    <row r="59" spans="1:2">
      <c r="A59" s="1">
        <v>58</v>
      </c>
      <c r="B59" s="3">
        <v>226.3</v>
      </c>
    </row>
    <row r="60" spans="1:2">
      <c r="A60" s="1">
        <v>59</v>
      </c>
      <c r="B60" s="3">
        <v>178.7</v>
      </c>
    </row>
    <row r="61" spans="1:2">
      <c r="A61" s="1">
        <v>60</v>
      </c>
      <c r="B61" s="3">
        <v>228.8</v>
      </c>
    </row>
    <row r="62" spans="1:2">
      <c r="A62" s="1">
        <v>61</v>
      </c>
      <c r="B62" s="3">
        <v>182.6</v>
      </c>
    </row>
    <row r="63" spans="1:2">
      <c r="A63" s="1">
        <v>62</v>
      </c>
      <c r="B63" s="3">
        <v>230.7</v>
      </c>
    </row>
    <row r="64" spans="1:2">
      <c r="A64" s="1">
        <v>63</v>
      </c>
      <c r="B64" s="3">
        <v>186.3</v>
      </c>
    </row>
    <row r="65" spans="1:2">
      <c r="A65" s="1">
        <v>64</v>
      </c>
      <c r="B65" s="3">
        <v>229.2</v>
      </c>
    </row>
    <row r="66" spans="1:2">
      <c r="A66" s="1">
        <v>65</v>
      </c>
      <c r="B66" s="3">
        <v>230.4</v>
      </c>
    </row>
    <row r="67" spans="1:2">
      <c r="A67" s="1">
        <v>66</v>
      </c>
      <c r="B67" s="3">
        <v>220.1</v>
      </c>
    </row>
    <row r="68" spans="1:2">
      <c r="A68" s="1">
        <v>67</v>
      </c>
      <c r="B68" s="3">
        <v>189.4</v>
      </c>
    </row>
    <row r="69" spans="1:2">
      <c r="A69" s="1">
        <v>68</v>
      </c>
      <c r="B69" s="3">
        <v>188.4</v>
      </c>
    </row>
    <row r="70" spans="1:2">
      <c r="A70" s="1">
        <v>69</v>
      </c>
      <c r="B70" s="3">
        <v>179.1</v>
      </c>
    </row>
    <row r="71" spans="1:2">
      <c r="A71" s="1">
        <v>70</v>
      </c>
      <c r="B71" s="3">
        <v>199.2</v>
      </c>
    </row>
    <row r="72" spans="1:2">
      <c r="A72" s="1">
        <v>71</v>
      </c>
      <c r="B72" s="3">
        <v>228.8</v>
      </c>
    </row>
    <row r="73" spans="1:2">
      <c r="A73" s="1">
        <v>72</v>
      </c>
      <c r="B73" s="3">
        <v>190.4</v>
      </c>
    </row>
    <row r="74" spans="1:2">
      <c r="A74" s="1">
        <v>73</v>
      </c>
      <c r="B74" s="3">
        <v>251.1</v>
      </c>
    </row>
    <row r="75" spans="1:2">
      <c r="A75" s="1">
        <v>74</v>
      </c>
      <c r="B75" s="3">
        <v>207.6</v>
      </c>
    </row>
    <row r="76" spans="1:2">
      <c r="A76" s="1">
        <v>75</v>
      </c>
      <c r="B76" s="3">
        <v>211.9</v>
      </c>
    </row>
    <row r="77" spans="1:2">
      <c r="A77" s="1">
        <v>76</v>
      </c>
      <c r="B77" s="3">
        <v>187.2</v>
      </c>
    </row>
    <row r="78" spans="1:2">
      <c r="A78" s="1">
        <v>77</v>
      </c>
      <c r="B78" s="3">
        <v>207.9</v>
      </c>
    </row>
    <row r="79" spans="1:2">
      <c r="A79" s="1">
        <v>78</v>
      </c>
      <c r="B79" s="3">
        <v>171.5</v>
      </c>
    </row>
    <row r="80" spans="1:2">
      <c r="A80" s="1">
        <v>79</v>
      </c>
      <c r="B80" s="3">
        <v>217.7</v>
      </c>
    </row>
    <row r="81" spans="1:2">
      <c r="A81" s="1">
        <v>80</v>
      </c>
      <c r="B81" s="3">
        <v>199.5</v>
      </c>
    </row>
    <row r="82" spans="1:2">
      <c r="A82" s="1">
        <v>81</v>
      </c>
      <c r="B82" s="3">
        <v>185.7</v>
      </c>
    </row>
    <row r="83" spans="1:2">
      <c r="A83" s="1">
        <v>82</v>
      </c>
      <c r="B83" s="3">
        <v>268.8</v>
      </c>
    </row>
    <row r="84" spans="1:2">
      <c r="A84" s="1">
        <v>83</v>
      </c>
      <c r="B84" s="3">
        <v>201.5</v>
      </c>
    </row>
    <row r="85" spans="1:2">
      <c r="A85" s="1">
        <v>84</v>
      </c>
      <c r="B85" s="3">
        <v>173.1</v>
      </c>
    </row>
    <row r="86" spans="1:2">
      <c r="A86" s="1">
        <v>85</v>
      </c>
      <c r="B86" s="3">
        <v>192.7</v>
      </c>
    </row>
    <row r="87" spans="1:2">
      <c r="A87" s="1">
        <v>86</v>
      </c>
      <c r="B87" s="3">
        <v>157.30000000000001</v>
      </c>
    </row>
    <row r="88" spans="1:2">
      <c r="A88" s="1">
        <v>87</v>
      </c>
      <c r="B88" s="3">
        <v>244.4</v>
      </c>
    </row>
    <row r="89" spans="1:2">
      <c r="A89" s="1">
        <v>88</v>
      </c>
      <c r="B89" s="3">
        <v>182.2</v>
      </c>
    </row>
    <row r="90" spans="1:2">
      <c r="A90" s="1">
        <v>89</v>
      </c>
      <c r="B90" s="3">
        <v>241.5</v>
      </c>
    </row>
    <row r="91" spans="1:2">
      <c r="A91" s="1">
        <v>90</v>
      </c>
      <c r="B91" s="3">
        <v>232.4</v>
      </c>
    </row>
    <row r="92" spans="1:2">
      <c r="A92" s="1">
        <v>91</v>
      </c>
      <c r="B92" s="3">
        <v>182.4</v>
      </c>
    </row>
    <row r="93" spans="1:2">
      <c r="A93" s="1">
        <v>92</v>
      </c>
      <c r="B93" s="3">
        <v>182.7</v>
      </c>
    </row>
    <row r="94" spans="1:2">
      <c r="A94" s="1">
        <v>93</v>
      </c>
      <c r="B94" s="3">
        <v>151.19999999999999</v>
      </c>
    </row>
    <row r="95" spans="1:2">
      <c r="A95" s="1">
        <v>94</v>
      </c>
      <c r="B95" s="3">
        <v>191.6</v>
      </c>
    </row>
    <row r="96" spans="1:2">
      <c r="A96" s="1">
        <v>95</v>
      </c>
      <c r="B96" s="3">
        <v>228.3</v>
      </c>
    </row>
    <row r="97" spans="1:2">
      <c r="A97" s="1">
        <v>96</v>
      </c>
      <c r="B97" s="3">
        <v>204.4</v>
      </c>
    </row>
    <row r="98" spans="1:2">
      <c r="A98" s="1">
        <v>97</v>
      </c>
      <c r="B98" s="3">
        <v>195.6</v>
      </c>
    </row>
    <row r="99" spans="1:2">
      <c r="A99" s="1">
        <v>98</v>
      </c>
      <c r="B99" s="3">
        <v>221.8</v>
      </c>
    </row>
    <row r="100" spans="1:2">
      <c r="A100" s="1">
        <v>99</v>
      </c>
      <c r="B100" s="3">
        <v>206.2</v>
      </c>
    </row>
    <row r="101" spans="1:2">
      <c r="A101" s="1">
        <v>100</v>
      </c>
      <c r="B101" s="3">
        <v>235.9</v>
      </c>
    </row>
    <row r="102" spans="1:2">
      <c r="A102" s="1">
        <v>101</v>
      </c>
      <c r="B102" s="3">
        <v>218.5</v>
      </c>
    </row>
    <row r="103" spans="1:2">
      <c r="A103" s="1">
        <v>102</v>
      </c>
      <c r="B103" s="3">
        <v>168.5</v>
      </c>
    </row>
    <row r="104" spans="1:2">
      <c r="A104" s="1">
        <v>103</v>
      </c>
      <c r="B104" s="3">
        <v>183.6</v>
      </c>
    </row>
    <row r="105" spans="1:2">
      <c r="A105" s="1">
        <v>104</v>
      </c>
      <c r="B105" s="3">
        <v>213</v>
      </c>
    </row>
    <row r="106" spans="1:2">
      <c r="A106" s="1">
        <v>105</v>
      </c>
      <c r="B106" s="3">
        <v>180.8</v>
      </c>
    </row>
    <row r="107" spans="1:2">
      <c r="A107" s="1">
        <v>106</v>
      </c>
      <c r="B107" s="3">
        <v>208.4</v>
      </c>
    </row>
    <row r="108" spans="1:2">
      <c r="A108" s="1">
        <v>107</v>
      </c>
      <c r="B108" s="3">
        <v>240.6</v>
      </c>
    </row>
    <row r="109" spans="1:2">
      <c r="A109" s="1">
        <v>108</v>
      </c>
      <c r="B109" s="3">
        <v>208.2</v>
      </c>
    </row>
    <row r="110" spans="1:2">
      <c r="A110" s="1">
        <v>109</v>
      </c>
      <c r="B110" s="3">
        <v>187.2</v>
      </c>
    </row>
    <row r="111" spans="1:2">
      <c r="A111" s="1">
        <v>110</v>
      </c>
      <c r="B111" s="3">
        <v>234.7</v>
      </c>
    </row>
    <row r="112" spans="1:2">
      <c r="A112" s="1">
        <v>111</v>
      </c>
      <c r="B112" s="3">
        <v>206.4</v>
      </c>
    </row>
    <row r="113" spans="1:2">
      <c r="A113" s="1">
        <v>112</v>
      </c>
      <c r="B113" s="3">
        <v>227.8</v>
      </c>
    </row>
    <row r="114" spans="1:2">
      <c r="A114" s="1">
        <v>113</v>
      </c>
      <c r="B114" s="3">
        <v>228.3</v>
      </c>
    </row>
    <row r="115" spans="1:2">
      <c r="A115" s="1">
        <v>114</v>
      </c>
      <c r="B115" s="3">
        <v>204.4</v>
      </c>
    </row>
    <row r="116" spans="1:2">
      <c r="A116" s="1">
        <v>115</v>
      </c>
      <c r="B116" s="3">
        <v>195.6</v>
      </c>
    </row>
    <row r="117" spans="1:2">
      <c r="A117" s="1">
        <v>116</v>
      </c>
      <c r="B117" s="3">
        <v>221.8</v>
      </c>
    </row>
    <row r="118" spans="1:2">
      <c r="A118" s="1">
        <v>117</v>
      </c>
      <c r="B118" s="3">
        <v>206.4</v>
      </c>
    </row>
    <row r="119" spans="1:2">
      <c r="A119" s="1">
        <v>118</v>
      </c>
      <c r="B119" s="3">
        <v>235.9</v>
      </c>
    </row>
    <row r="120" spans="1:2">
      <c r="A120" s="1">
        <v>119</v>
      </c>
      <c r="B120" s="3">
        <v>218.5</v>
      </c>
    </row>
    <row r="121" spans="1:2">
      <c r="A121" s="1">
        <v>120</v>
      </c>
      <c r="B121" s="3">
        <v>168.7</v>
      </c>
    </row>
  </sheetData>
  <pageMargins left="1.25" right="1.25" top="1" bottom="0.79166666666666696" header="0.25" footer="0.2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2019-08-18T15:46:39Z</dcterms:modified>
</cp:coreProperties>
</file>