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J10" i="1"/>
  <c r="J8"/>
  <c r="K3"/>
  <c r="J3"/>
  <c r="J6" s="1"/>
  <c r="J7" s="1"/>
  <c r="F7"/>
  <c r="F8" s="1"/>
  <c r="G4"/>
  <c r="F4"/>
  <c r="G2"/>
  <c r="F2"/>
  <c r="F5" s="1"/>
  <c r="F9" s="1"/>
</calcChain>
</file>

<file path=xl/sharedStrings.xml><?xml version="1.0" encoding="utf-8"?>
<sst xmlns="http://schemas.openxmlformats.org/spreadsheetml/2006/main" count="51" uniqueCount="38">
  <si>
    <t>S. No.</t>
  </si>
  <si>
    <t>Delivery Time (in minutes)</t>
  </si>
  <si>
    <t>Local Pizza Restaurant</t>
  </si>
  <si>
    <t>Branch of Branded
Pizza Chain</t>
  </si>
  <si>
    <t>Mean</t>
  </si>
  <si>
    <t>Size</t>
  </si>
  <si>
    <t>Variance</t>
  </si>
  <si>
    <t>Zcal</t>
  </si>
  <si>
    <t>a</t>
  </si>
  <si>
    <t>-z</t>
  </si>
  <si>
    <t>z</t>
  </si>
  <si>
    <t>pvalue</t>
  </si>
  <si>
    <t>Z test</t>
  </si>
  <si>
    <t>z-Test: Two Sample for Means</t>
  </si>
  <si>
    <t>Known Variance</t>
  </si>
  <si>
    <t>Observations</t>
  </si>
  <si>
    <t>Hypothesized Mean Difference</t>
  </si>
  <si>
    <t>P(Z&lt;=z) one-tail</t>
  </si>
  <si>
    <t>z Critical one-tail</t>
  </si>
  <si>
    <t>P(Z&lt;=z) two-tail</t>
  </si>
  <si>
    <t>z Critical two-tail</t>
  </si>
  <si>
    <t>t test</t>
  </si>
  <si>
    <t>SampleVariance</t>
  </si>
  <si>
    <t xml:space="preserve"> Sample Mean</t>
  </si>
  <si>
    <t>tcal</t>
  </si>
  <si>
    <t>df</t>
  </si>
  <si>
    <t>t</t>
  </si>
  <si>
    <t>t-Test: Two-Sample Assuming Equal Variances</t>
  </si>
  <si>
    <t>Pooled Variance</t>
  </si>
  <si>
    <t>t Stat</t>
  </si>
  <si>
    <t>P(T&lt;=t) one-tail</t>
  </si>
  <si>
    <t>t Critical one-tail</t>
  </si>
  <si>
    <t>P(T&lt;=t) two-tail</t>
  </si>
  <si>
    <t>t Critical two-tail</t>
  </si>
  <si>
    <t>P[T&lt;tcal]</t>
  </si>
  <si>
    <t>p value</t>
  </si>
  <si>
    <r>
      <t>S</t>
    </r>
    <r>
      <rPr>
        <b/>
        <vertAlign val="superscript"/>
        <sz val="11.5"/>
        <color rgb="FF000000"/>
        <rFont val="Times New Roman"/>
        <family val="1"/>
      </rPr>
      <t>2</t>
    </r>
    <r>
      <rPr>
        <b/>
        <sz val="11.5"/>
        <color rgb="FF000000"/>
        <rFont val="Times New Roman"/>
        <family val="1"/>
      </rPr>
      <t>p</t>
    </r>
  </si>
  <si>
    <r>
      <t>2</t>
    </r>
    <r>
      <rPr>
        <b/>
        <sz val="11.5"/>
        <color rgb="FF000000"/>
        <rFont val="Symbol"/>
        <family val="1"/>
        <charset val="2"/>
      </rPr>
      <t>a</t>
    </r>
  </si>
</sst>
</file>

<file path=xl/styles.xml><?xml version="1.0" encoding="utf-8"?>
<styleSheet xmlns="http://schemas.openxmlformats.org/spreadsheetml/2006/main">
  <numFmts count="1">
    <numFmt numFmtId="164" formatCode="0.0."/>
  </numFmts>
  <fonts count="8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rgb="FF000000"/>
      <name val="Times New Roman"/>
      <family val="1"/>
    </font>
    <font>
      <b/>
      <sz val="11.5"/>
      <color rgb="FF000000"/>
      <name val="Symbol"/>
      <family val="1"/>
      <charset val="2"/>
    </font>
    <font>
      <b/>
      <i/>
      <sz val="11.5"/>
      <color rgb="FF000000"/>
      <name val="Times New Roman"/>
      <family val="1"/>
    </font>
    <font>
      <b/>
      <vertAlign val="superscript"/>
      <sz val="11.5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C1" workbookViewId="0">
      <selection activeCell="M6" sqref="M6"/>
    </sheetView>
  </sheetViews>
  <sheetFormatPr defaultRowHeight="15"/>
  <cols>
    <col min="1" max="1" width="10" style="1" customWidth="1"/>
    <col min="2" max="2" width="26.140625" style="1" customWidth="1"/>
    <col min="3" max="3" width="24.5703125" style="1" customWidth="1"/>
    <col min="4" max="4" width="9.140625" style="1"/>
    <col min="5" max="5" width="30.7109375" style="1" customWidth="1"/>
    <col min="6" max="6" width="13.140625" style="1" customWidth="1"/>
    <col min="7" max="7" width="20.42578125" style="1" customWidth="1"/>
    <col min="8" max="8" width="9.140625" style="1"/>
    <col min="9" max="9" width="30" style="1" customWidth="1"/>
    <col min="10" max="10" width="18.42578125" style="1" customWidth="1"/>
    <col min="11" max="11" width="12.85546875" style="1" customWidth="1"/>
    <col min="12" max="16384" width="9.140625" style="1"/>
  </cols>
  <sheetData>
    <row r="1" spans="1:11">
      <c r="A1" s="5" t="s">
        <v>0</v>
      </c>
      <c r="B1" s="5" t="s">
        <v>1</v>
      </c>
      <c r="C1" s="5"/>
      <c r="E1" s="10" t="s">
        <v>12</v>
      </c>
      <c r="F1" s="11"/>
      <c r="G1" s="12"/>
      <c r="I1" s="10" t="s">
        <v>21</v>
      </c>
      <c r="J1" s="11"/>
      <c r="K1" s="12"/>
    </row>
    <row r="2" spans="1:11" ht="30">
      <c r="A2" s="5"/>
      <c r="B2" s="2" t="s">
        <v>2</v>
      </c>
      <c r="C2" s="2" t="s">
        <v>3</v>
      </c>
      <c r="E2" s="6" t="s">
        <v>4</v>
      </c>
      <c r="F2" s="7">
        <f>AVERAGE(B3:B17)</f>
        <v>16.393333333333334</v>
      </c>
      <c r="G2" s="7">
        <f>AVERAGE(C3:C17)</f>
        <v>18.693333333333332</v>
      </c>
      <c r="I2" s="6" t="s">
        <v>23</v>
      </c>
      <c r="J2" s="7">
        <v>16.399999999999999</v>
      </c>
      <c r="K2" s="7">
        <v>18.7</v>
      </c>
    </row>
    <row r="3" spans="1:11">
      <c r="A3" s="3">
        <v>1</v>
      </c>
      <c r="B3" s="4">
        <v>16.399999999999999</v>
      </c>
      <c r="C3" s="4">
        <v>20.399999999999999</v>
      </c>
      <c r="E3" s="6" t="s">
        <v>5</v>
      </c>
      <c r="F3" s="6">
        <v>15</v>
      </c>
      <c r="G3" s="6">
        <v>15</v>
      </c>
      <c r="I3" s="6" t="s">
        <v>22</v>
      </c>
      <c r="J3" s="6">
        <f>VAR(B3:B17)</f>
        <v>6.4206666666666479</v>
      </c>
      <c r="K3" s="6">
        <f>VAR(C3:C17)</f>
        <v>7.7892380952381632</v>
      </c>
    </row>
    <row r="4" spans="1:11">
      <c r="A4" s="3">
        <v>2</v>
      </c>
      <c r="B4" s="4">
        <v>15</v>
      </c>
      <c r="C4" s="4">
        <v>16.2</v>
      </c>
      <c r="E4" s="6" t="s">
        <v>6</v>
      </c>
      <c r="F4" s="6">
        <f>2.5*2.5</f>
        <v>6.25</v>
      </c>
      <c r="G4" s="6">
        <f>3*3</f>
        <v>9</v>
      </c>
      <c r="I4" s="6" t="s">
        <v>5</v>
      </c>
      <c r="J4" s="6">
        <v>15</v>
      </c>
      <c r="K4" s="6">
        <v>15</v>
      </c>
    </row>
    <row r="5" spans="1:11">
      <c r="A5" s="3">
        <v>3</v>
      </c>
      <c r="B5" s="4">
        <v>17.5</v>
      </c>
      <c r="C5" s="4">
        <v>15</v>
      </c>
      <c r="E5" s="6" t="s">
        <v>7</v>
      </c>
      <c r="F5" s="6">
        <f>(F2-G2)/SQRT(F4/F3+G4/G3)</f>
        <v>-2.2810696369301349</v>
      </c>
      <c r="G5" s="6"/>
      <c r="I5" s="8" t="s">
        <v>8</v>
      </c>
      <c r="J5" s="6">
        <v>0.05</v>
      </c>
      <c r="K5" s="6"/>
    </row>
    <row r="6" spans="1:11" ht="16.5">
      <c r="A6" s="3">
        <v>4</v>
      </c>
      <c r="B6" s="4">
        <v>14.2</v>
      </c>
      <c r="C6" s="4">
        <v>18.2</v>
      </c>
      <c r="E6" s="8" t="s">
        <v>8</v>
      </c>
      <c r="F6" s="6">
        <v>0.05</v>
      </c>
      <c r="G6" s="6"/>
      <c r="I6" s="6" t="s">
        <v>36</v>
      </c>
      <c r="J6" s="6">
        <f>((J4-1)*J3+(K4-1)*K3)/(J4+K4-2)</f>
        <v>7.1049523809524056</v>
      </c>
      <c r="K6" s="6"/>
    </row>
    <row r="7" spans="1:11">
      <c r="A7" s="3">
        <v>5</v>
      </c>
      <c r="B7" s="4">
        <v>20</v>
      </c>
      <c r="C7" s="4">
        <v>22.5</v>
      </c>
      <c r="E7" s="9" t="s">
        <v>9</v>
      </c>
      <c r="F7" s="6">
        <f>NORMSINV(F6)</f>
        <v>-1.6448536269514742</v>
      </c>
      <c r="G7" s="6"/>
      <c r="I7" s="6" t="s">
        <v>24</v>
      </c>
      <c r="J7" s="6">
        <f>(J2-K2)/(SQRT(J6/J4+J6/K4))</f>
        <v>-2.3630770476562866</v>
      </c>
      <c r="K7" s="6"/>
    </row>
    <row r="8" spans="1:11">
      <c r="A8" s="3">
        <v>6</v>
      </c>
      <c r="B8" s="4">
        <v>15.4</v>
      </c>
      <c r="C8" s="4">
        <v>16.2</v>
      </c>
      <c r="E8" s="6" t="s">
        <v>10</v>
      </c>
      <c r="F8" s="6">
        <f>-F7</f>
        <v>1.6448536269514742</v>
      </c>
      <c r="G8" s="6"/>
      <c r="I8" s="6" t="s">
        <v>37</v>
      </c>
      <c r="J8" s="6">
        <f>2*J5</f>
        <v>0.1</v>
      </c>
      <c r="K8" s="6"/>
    </row>
    <row r="9" spans="1:11">
      <c r="A9" s="3">
        <v>7</v>
      </c>
      <c r="B9" s="4">
        <v>17.5</v>
      </c>
      <c r="C9" s="4">
        <v>20</v>
      </c>
      <c r="E9" s="6" t="s">
        <v>11</v>
      </c>
      <c r="F9" s="6">
        <f>NORMSDIST(F5)</f>
        <v>1.127216325255298E-2</v>
      </c>
      <c r="G9" s="6"/>
      <c r="I9" s="6" t="s">
        <v>25</v>
      </c>
      <c r="J9" s="6">
        <v>28</v>
      </c>
      <c r="K9" s="6"/>
    </row>
    <row r="10" spans="1:11">
      <c r="A10" s="3">
        <v>8</v>
      </c>
      <c r="B10" s="4">
        <v>14.1</v>
      </c>
      <c r="C10" s="4">
        <v>15</v>
      </c>
      <c r="I10" s="6" t="s">
        <v>26</v>
      </c>
      <c r="J10" s="6">
        <f>TINV(J8,J9)</f>
        <v>1.7011309076118102</v>
      </c>
      <c r="K10" s="6"/>
    </row>
    <row r="11" spans="1:11">
      <c r="A11" s="3">
        <v>9</v>
      </c>
      <c r="B11" s="4">
        <v>13.4</v>
      </c>
      <c r="C11" s="4">
        <v>15</v>
      </c>
      <c r="I11" s="6" t="s">
        <v>34</v>
      </c>
      <c r="J11" s="18">
        <v>1.2651305E-2</v>
      </c>
      <c r="K11" s="6"/>
    </row>
    <row r="12" spans="1:11">
      <c r="A12" s="3">
        <v>10</v>
      </c>
      <c r="B12" s="4">
        <v>20.7</v>
      </c>
      <c r="C12" s="4">
        <v>24.2</v>
      </c>
      <c r="I12" s="6" t="s">
        <v>35</v>
      </c>
      <c r="J12" s="6">
        <v>1.2651305E-2</v>
      </c>
      <c r="K12" s="6"/>
    </row>
    <row r="13" spans="1:11">
      <c r="A13" s="3">
        <v>11</v>
      </c>
      <c r="B13" s="4">
        <v>18.600000000000001</v>
      </c>
      <c r="C13" s="4">
        <v>20</v>
      </c>
    </row>
    <row r="14" spans="1:11">
      <c r="A14" s="3">
        <v>12</v>
      </c>
      <c r="B14" s="4">
        <v>20</v>
      </c>
      <c r="C14" s="4">
        <v>20</v>
      </c>
      <c r="E14" s="10" t="s">
        <v>13</v>
      </c>
      <c r="F14" s="11"/>
      <c r="G14" s="12"/>
      <c r="I14" s="10" t="s">
        <v>27</v>
      </c>
      <c r="J14" s="11"/>
      <c r="K14" s="12"/>
    </row>
    <row r="15" spans="1:11">
      <c r="A15" s="3">
        <v>13</v>
      </c>
      <c r="B15" s="4">
        <v>15.3</v>
      </c>
      <c r="C15" s="4">
        <v>18.2</v>
      </c>
      <c r="E15" s="6"/>
      <c r="F15" s="6"/>
      <c r="G15" s="6"/>
      <c r="I15" s="6"/>
      <c r="J15" s="6"/>
      <c r="K15" s="6"/>
    </row>
    <row r="16" spans="1:11" ht="45">
      <c r="A16" s="3">
        <v>14</v>
      </c>
      <c r="B16" s="4">
        <v>15</v>
      </c>
      <c r="C16" s="4">
        <v>19.5</v>
      </c>
      <c r="E16" s="19"/>
      <c r="F16" s="20" t="s">
        <v>2</v>
      </c>
      <c r="G16" s="17" t="s">
        <v>3</v>
      </c>
      <c r="I16" s="13"/>
      <c r="J16" s="17" t="s">
        <v>2</v>
      </c>
      <c r="K16" s="17" t="s">
        <v>3</v>
      </c>
    </row>
    <row r="17" spans="1:11">
      <c r="A17" s="3">
        <v>15</v>
      </c>
      <c r="B17" s="4">
        <v>12.8</v>
      </c>
      <c r="C17" s="4">
        <v>20</v>
      </c>
      <c r="E17" s="14" t="s">
        <v>4</v>
      </c>
      <c r="F17" s="14">
        <v>16.393333333333334</v>
      </c>
      <c r="G17" s="14">
        <v>18.693333333333332</v>
      </c>
      <c r="I17" s="14" t="s">
        <v>4</v>
      </c>
      <c r="J17" s="14">
        <v>16.393333333333334</v>
      </c>
      <c r="K17" s="14">
        <v>18.693333333333332</v>
      </c>
    </row>
    <row r="18" spans="1:11">
      <c r="A18" s="15"/>
      <c r="B18" s="16"/>
      <c r="C18" s="16"/>
      <c r="E18" s="14" t="s">
        <v>14</v>
      </c>
      <c r="F18" s="14">
        <v>6.25</v>
      </c>
      <c r="G18" s="14">
        <v>9</v>
      </c>
      <c r="I18" s="14" t="s">
        <v>6</v>
      </c>
      <c r="J18" s="14">
        <v>6.4206666666666479</v>
      </c>
      <c r="K18" s="14">
        <v>7.7892380952381632</v>
      </c>
    </row>
    <row r="19" spans="1:11">
      <c r="E19" s="14" t="s">
        <v>15</v>
      </c>
      <c r="F19" s="14">
        <v>15</v>
      </c>
      <c r="G19" s="14">
        <v>15</v>
      </c>
      <c r="I19" s="14" t="s">
        <v>15</v>
      </c>
      <c r="J19" s="14">
        <v>15</v>
      </c>
      <c r="K19" s="14">
        <v>15</v>
      </c>
    </row>
    <row r="20" spans="1:11">
      <c r="E20" s="14" t="s">
        <v>16</v>
      </c>
      <c r="F20" s="14">
        <v>0</v>
      </c>
      <c r="G20" s="14"/>
      <c r="I20" s="14" t="s">
        <v>28</v>
      </c>
      <c r="J20" s="14">
        <v>7.1049523809524056</v>
      </c>
      <c r="K20" s="14"/>
    </row>
    <row r="21" spans="1:11">
      <c r="E21" s="14" t="s">
        <v>10</v>
      </c>
      <c r="F21" s="14">
        <v>-2.2810696369301349</v>
      </c>
      <c r="G21" s="14"/>
      <c r="I21" s="14" t="s">
        <v>16</v>
      </c>
      <c r="J21" s="14">
        <v>0</v>
      </c>
      <c r="K21" s="14"/>
    </row>
    <row r="22" spans="1:11">
      <c r="E22" s="14" t="s">
        <v>17</v>
      </c>
      <c r="F22" s="14">
        <v>1.127216325255298E-2</v>
      </c>
      <c r="G22" s="14"/>
      <c r="I22" s="14" t="s">
        <v>25</v>
      </c>
      <c r="J22" s="14">
        <v>28</v>
      </c>
      <c r="K22" s="14"/>
    </row>
    <row r="23" spans="1:11">
      <c r="E23" s="14" t="s">
        <v>18</v>
      </c>
      <c r="F23" s="14">
        <v>1.6448536269514724</v>
      </c>
      <c r="G23" s="14"/>
      <c r="I23" s="14" t="s">
        <v>29</v>
      </c>
      <c r="J23" s="14">
        <v>-2.3630770476562835</v>
      </c>
      <c r="K23" s="14"/>
    </row>
    <row r="24" spans="1:11">
      <c r="E24" s="14" t="s">
        <v>19</v>
      </c>
      <c r="F24" s="14">
        <v>2.254432650510596E-2</v>
      </c>
      <c r="G24" s="14"/>
      <c r="I24" s="14" t="s">
        <v>30</v>
      </c>
      <c r="J24" s="14">
        <v>1.2651304572792199E-2</v>
      </c>
      <c r="K24" s="14"/>
    </row>
    <row r="25" spans="1:11">
      <c r="E25" s="14" t="s">
        <v>20</v>
      </c>
      <c r="F25" s="14">
        <v>1.959963984540054</v>
      </c>
      <c r="G25" s="14"/>
      <c r="I25" s="14" t="s">
        <v>31</v>
      </c>
      <c r="J25" s="14">
        <v>1.7011309076118102</v>
      </c>
      <c r="K25" s="14"/>
    </row>
    <row r="26" spans="1:11">
      <c r="I26" s="14" t="s">
        <v>32</v>
      </c>
      <c r="J26" s="14">
        <v>2.530260914558435E-2</v>
      </c>
      <c r="K26" s="14"/>
    </row>
    <row r="27" spans="1:11">
      <c r="I27" s="14" t="s">
        <v>33</v>
      </c>
      <c r="J27" s="14">
        <v>2.0484071146628864</v>
      </c>
      <c r="K27" s="14"/>
    </row>
  </sheetData>
  <mergeCells count="6">
    <mergeCell ref="E14:G14"/>
    <mergeCell ref="I14:K14"/>
    <mergeCell ref="I1:K1"/>
    <mergeCell ref="A1:A2"/>
    <mergeCell ref="B1:C1"/>
    <mergeCell ref="E1:G1"/>
  </mergeCells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2019-08-26T13:58:49Z</dcterms:modified>
</cp:coreProperties>
</file>