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6" i="1"/>
  <c r="H8" s="1"/>
  <c r="H9" s="1"/>
  <c r="D4"/>
  <c r="D5"/>
  <c r="D6"/>
  <c r="D7"/>
  <c r="D8"/>
  <c r="D9"/>
  <c r="D10"/>
  <c r="D11"/>
  <c r="D12"/>
  <c r="D13"/>
  <c r="D14"/>
  <c r="D15"/>
  <c r="D16"/>
  <c r="D17"/>
  <c r="D3"/>
  <c r="H1" s="1"/>
  <c r="H2" l="1"/>
  <c r="H5" s="1"/>
  <c r="H10" s="1"/>
  <c r="H11" s="1"/>
</calcChain>
</file>

<file path=xl/sharedStrings.xml><?xml version="1.0" encoding="utf-8"?>
<sst xmlns="http://schemas.openxmlformats.org/spreadsheetml/2006/main" count="30" uniqueCount="27">
  <si>
    <t>S. No.</t>
  </si>
  <si>
    <t>Delivery Time (in minutes)</t>
  </si>
  <si>
    <t>Local Pizza Restaurant</t>
  </si>
  <si>
    <t>Branch of Branded
Pizza Chain</t>
  </si>
  <si>
    <t>Mean</t>
  </si>
  <si>
    <t>Variance</t>
  </si>
  <si>
    <t>a</t>
  </si>
  <si>
    <t>pvalue</t>
  </si>
  <si>
    <t>Observations</t>
  </si>
  <si>
    <t>Hypothesized Mean Difference</t>
  </si>
  <si>
    <t>tcal</t>
  </si>
  <si>
    <t>df</t>
  </si>
  <si>
    <t>t</t>
  </si>
  <si>
    <t>t Stat</t>
  </si>
  <si>
    <t>P(T&lt;=t) one-tail</t>
  </si>
  <si>
    <t>t Critical one-tail</t>
  </si>
  <si>
    <t>P(T&lt;=t) two-tail</t>
  </si>
  <si>
    <t>t Critical two-tail</t>
  </si>
  <si>
    <r>
      <t>2</t>
    </r>
    <r>
      <rPr>
        <b/>
        <sz val="11.5"/>
        <color rgb="FF000000"/>
        <rFont val="Symbol"/>
        <family val="1"/>
        <charset val="2"/>
      </rPr>
      <t>a</t>
    </r>
  </si>
  <si>
    <t>d</t>
  </si>
  <si>
    <t>Mean D</t>
  </si>
  <si>
    <t>Sd</t>
  </si>
  <si>
    <t>n</t>
  </si>
  <si>
    <t>-t</t>
  </si>
  <si>
    <t>|tcal|</t>
  </si>
  <si>
    <t>t-Test: Paired Two Sample for Means</t>
  </si>
  <si>
    <t>Pearson Correlation</t>
  </si>
</sst>
</file>

<file path=xl/styles.xml><?xml version="1.0" encoding="utf-8"?>
<styleSheet xmlns="http://schemas.openxmlformats.org/spreadsheetml/2006/main">
  <numFmts count="2">
    <numFmt numFmtId="164" formatCode="0.0."/>
    <numFmt numFmtId="165" formatCode="0.0"/>
  </numFmts>
  <fonts count="6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sz val="11.5"/>
      <color rgb="FF000000"/>
      <name val="Symbol"/>
      <family val="1"/>
      <charset val="2"/>
    </font>
    <font>
      <b/>
      <i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4" workbookViewId="0">
      <selection activeCell="L16" sqref="L16"/>
    </sheetView>
  </sheetViews>
  <sheetFormatPr defaultRowHeight="15"/>
  <cols>
    <col min="1" max="1" width="10" style="1" customWidth="1"/>
    <col min="2" max="2" width="26.140625" style="1" customWidth="1"/>
    <col min="3" max="3" width="24.5703125" style="1" customWidth="1"/>
    <col min="4" max="6" width="9.140625" style="1"/>
    <col min="7" max="7" width="29.7109375" style="1" customWidth="1"/>
    <col min="8" max="8" width="30" style="1" customWidth="1"/>
    <col min="9" max="9" width="18.5703125" style="1" customWidth="1"/>
    <col min="10" max="16384" width="9.140625" style="1"/>
  </cols>
  <sheetData>
    <row r="1" spans="1:9">
      <c r="A1" s="13" t="s">
        <v>0</v>
      </c>
      <c r="B1" s="13" t="s">
        <v>1</v>
      </c>
      <c r="C1" s="13"/>
      <c r="D1" s="15"/>
      <c r="G1" s="5" t="s">
        <v>20</v>
      </c>
      <c r="H1" s="14">
        <f>AVERAGE(D3:D17)</f>
        <v>-2.2999999999999998</v>
      </c>
    </row>
    <row r="2" spans="1:9" ht="30">
      <c r="A2" s="13"/>
      <c r="B2" s="2" t="s">
        <v>2</v>
      </c>
      <c r="C2" s="2" t="s">
        <v>3</v>
      </c>
      <c r="D2" s="15" t="s">
        <v>19</v>
      </c>
      <c r="G2" s="5" t="s">
        <v>21</v>
      </c>
      <c r="H2" s="5">
        <f>STDEV(D3:D17)</f>
        <v>2.2608468704068767</v>
      </c>
    </row>
    <row r="3" spans="1:9">
      <c r="A3" s="3">
        <v>1</v>
      </c>
      <c r="B3" s="4">
        <v>16.399999999999999</v>
      </c>
      <c r="C3" s="4">
        <v>20.399999999999999</v>
      </c>
      <c r="D3" s="16">
        <f>B3-C3</f>
        <v>-4</v>
      </c>
      <c r="G3" s="6" t="s">
        <v>6</v>
      </c>
      <c r="H3" s="5">
        <v>0.05</v>
      </c>
    </row>
    <row r="4" spans="1:9">
      <c r="A4" s="3">
        <v>2</v>
      </c>
      <c r="B4" s="4">
        <v>15</v>
      </c>
      <c r="C4" s="4">
        <v>16.2</v>
      </c>
      <c r="D4" s="16">
        <f t="shared" ref="D4:D17" si="0">B4-C4</f>
        <v>-1.1999999999999993</v>
      </c>
      <c r="G4" s="5" t="s">
        <v>22</v>
      </c>
      <c r="H4" s="5">
        <v>15</v>
      </c>
    </row>
    <row r="5" spans="1:9">
      <c r="A5" s="3">
        <v>3</v>
      </c>
      <c r="B5" s="4">
        <v>17.5</v>
      </c>
      <c r="C5" s="4">
        <v>15</v>
      </c>
      <c r="D5" s="16">
        <f t="shared" si="0"/>
        <v>2.5</v>
      </c>
      <c r="G5" s="5" t="s">
        <v>10</v>
      </c>
      <c r="H5" s="5">
        <f>H1/(H2/SQRT(H4))</f>
        <v>-3.9400553009032153</v>
      </c>
    </row>
    <row r="6" spans="1:9">
      <c r="A6" s="3">
        <v>4</v>
      </c>
      <c r="B6" s="4">
        <v>14.2</v>
      </c>
      <c r="C6" s="4">
        <v>18.2</v>
      </c>
      <c r="D6" s="16">
        <f t="shared" si="0"/>
        <v>-4</v>
      </c>
      <c r="G6" s="5" t="s">
        <v>18</v>
      </c>
      <c r="H6" s="5">
        <f>2*H3</f>
        <v>0.1</v>
      </c>
    </row>
    <row r="7" spans="1:9">
      <c r="A7" s="3">
        <v>5</v>
      </c>
      <c r="B7" s="4">
        <v>20</v>
      </c>
      <c r="C7" s="4">
        <v>22.5</v>
      </c>
      <c r="D7" s="16">
        <f t="shared" si="0"/>
        <v>-2.5</v>
      </c>
      <c r="G7" s="5" t="s">
        <v>11</v>
      </c>
      <c r="H7" s="5">
        <v>14</v>
      </c>
    </row>
    <row r="8" spans="1:9">
      <c r="A8" s="3">
        <v>6</v>
      </c>
      <c r="B8" s="4">
        <v>15.4</v>
      </c>
      <c r="C8" s="4">
        <v>16.2</v>
      </c>
      <c r="D8" s="16">
        <f t="shared" si="0"/>
        <v>-0.79999999999999893</v>
      </c>
      <c r="G8" s="5" t="s">
        <v>12</v>
      </c>
      <c r="H8" s="5">
        <f>TINV(H6,H7)</f>
        <v>1.7613101150619617</v>
      </c>
    </row>
    <row r="9" spans="1:9">
      <c r="A9" s="3">
        <v>7</v>
      </c>
      <c r="B9" s="4">
        <v>17.5</v>
      </c>
      <c r="C9" s="4">
        <v>20</v>
      </c>
      <c r="D9" s="16">
        <f t="shared" si="0"/>
        <v>-2.5</v>
      </c>
      <c r="G9" s="7" t="s">
        <v>23</v>
      </c>
      <c r="H9" s="5">
        <f>-H8</f>
        <v>-1.7613101150619617</v>
      </c>
    </row>
    <row r="10" spans="1:9">
      <c r="A10" s="3">
        <v>8</v>
      </c>
      <c r="B10" s="4">
        <v>14.1</v>
      </c>
      <c r="C10" s="4">
        <v>15</v>
      </c>
      <c r="D10" s="16">
        <f t="shared" si="0"/>
        <v>-0.90000000000000036</v>
      </c>
      <c r="G10" s="5" t="s">
        <v>24</v>
      </c>
      <c r="H10" s="5">
        <f>ABS(H5)</f>
        <v>3.9400553009032153</v>
      </c>
    </row>
    <row r="11" spans="1:9">
      <c r="A11" s="3">
        <v>9</v>
      </c>
      <c r="B11" s="4">
        <v>13.4</v>
      </c>
      <c r="C11" s="4">
        <v>15</v>
      </c>
      <c r="D11" s="16">
        <f t="shared" si="0"/>
        <v>-1.5999999999999996</v>
      </c>
      <c r="G11" s="5" t="s">
        <v>7</v>
      </c>
      <c r="H11" s="5">
        <f>TDIST(H10,H7,1)</f>
        <v>7.4020441571657667E-4</v>
      </c>
    </row>
    <row r="12" spans="1:9">
      <c r="A12" s="3">
        <v>10</v>
      </c>
      <c r="B12" s="4">
        <v>20.7</v>
      </c>
      <c r="C12" s="4">
        <v>24.2</v>
      </c>
      <c r="D12" s="16">
        <f t="shared" si="0"/>
        <v>-3.5</v>
      </c>
    </row>
    <row r="13" spans="1:9">
      <c r="A13" s="3">
        <v>11</v>
      </c>
      <c r="B13" s="4">
        <v>18.600000000000001</v>
      </c>
      <c r="C13" s="4">
        <v>20</v>
      </c>
      <c r="D13" s="16">
        <f t="shared" si="0"/>
        <v>-1.3999999999999986</v>
      </c>
      <c r="G13" s="17" t="s">
        <v>25</v>
      </c>
      <c r="H13" s="17"/>
      <c r="I13" s="17"/>
    </row>
    <row r="14" spans="1:9">
      <c r="A14" s="3">
        <v>12</v>
      </c>
      <c r="B14" s="4">
        <v>20</v>
      </c>
      <c r="C14" s="4">
        <v>20</v>
      </c>
      <c r="D14" s="16">
        <f t="shared" si="0"/>
        <v>0</v>
      </c>
      <c r="G14" s="5"/>
      <c r="H14" s="5"/>
      <c r="I14" s="5"/>
    </row>
    <row r="15" spans="1:9" ht="45">
      <c r="A15" s="3">
        <v>13</v>
      </c>
      <c r="B15" s="4">
        <v>15.3</v>
      </c>
      <c r="C15" s="4">
        <v>18.2</v>
      </c>
      <c r="D15" s="16">
        <f t="shared" si="0"/>
        <v>-2.8999999999999986</v>
      </c>
      <c r="G15" s="8"/>
      <c r="H15" s="12" t="s">
        <v>2</v>
      </c>
      <c r="I15" s="12" t="s">
        <v>3</v>
      </c>
    </row>
    <row r="16" spans="1:9">
      <c r="A16" s="3">
        <v>14</v>
      </c>
      <c r="B16" s="4">
        <v>15</v>
      </c>
      <c r="C16" s="4">
        <v>19.5</v>
      </c>
      <c r="D16" s="16">
        <f t="shared" si="0"/>
        <v>-4.5</v>
      </c>
      <c r="G16" s="9" t="s">
        <v>4</v>
      </c>
      <c r="H16" s="9">
        <v>16.393333333333334</v>
      </c>
      <c r="I16" s="9">
        <v>18.693333333333332</v>
      </c>
    </row>
    <row r="17" spans="1:9">
      <c r="A17" s="3">
        <v>15</v>
      </c>
      <c r="B17" s="4">
        <v>12.8</v>
      </c>
      <c r="C17" s="4">
        <v>20</v>
      </c>
      <c r="D17" s="16">
        <f t="shared" si="0"/>
        <v>-7.1999999999999993</v>
      </c>
      <c r="G17" s="9" t="s">
        <v>5</v>
      </c>
      <c r="H17" s="9">
        <v>6.4206666666666479</v>
      </c>
      <c r="I17" s="9">
        <v>7.7892380952381632</v>
      </c>
    </row>
    <row r="18" spans="1:9">
      <c r="A18" s="10"/>
      <c r="B18" s="11"/>
      <c r="C18" s="11"/>
      <c r="G18" s="9" t="s">
        <v>8</v>
      </c>
      <c r="H18" s="9">
        <v>15</v>
      </c>
      <c r="I18" s="9">
        <v>15</v>
      </c>
    </row>
    <row r="19" spans="1:9">
      <c r="G19" s="9" t="s">
        <v>26</v>
      </c>
      <c r="H19" s="9">
        <v>0.64328157992797452</v>
      </c>
      <c r="I19" s="9"/>
    </row>
    <row r="20" spans="1:9">
      <c r="G20" s="9" t="s">
        <v>9</v>
      </c>
      <c r="H20" s="9">
        <v>0</v>
      </c>
      <c r="I20" s="9"/>
    </row>
    <row r="21" spans="1:9">
      <c r="G21" s="9" t="s">
        <v>11</v>
      </c>
      <c r="H21" s="9">
        <v>14</v>
      </c>
      <c r="I21" s="9"/>
    </row>
    <row r="22" spans="1:9">
      <c r="G22" s="9" t="s">
        <v>13</v>
      </c>
      <c r="H22" s="9">
        <v>-3.940055300903214</v>
      </c>
      <c r="I22" s="9"/>
    </row>
    <row r="23" spans="1:9">
      <c r="G23" s="9" t="s">
        <v>14</v>
      </c>
      <c r="H23" s="9">
        <v>7.4020441571657927E-4</v>
      </c>
      <c r="I23" s="9"/>
    </row>
    <row r="24" spans="1:9">
      <c r="G24" s="9" t="s">
        <v>15</v>
      </c>
      <c r="H24" s="9">
        <v>1.7613101150619617</v>
      </c>
      <c r="I24" s="9"/>
    </row>
    <row r="25" spans="1:9">
      <c r="G25" s="9" t="s">
        <v>16</v>
      </c>
      <c r="H25" s="9">
        <v>1.4804088314331585E-3</v>
      </c>
      <c r="I25" s="9"/>
    </row>
    <row r="26" spans="1:9">
      <c r="G26" s="9" t="s">
        <v>17</v>
      </c>
      <c r="H26" s="9">
        <v>2.1447866812820848</v>
      </c>
      <c r="I26" s="9"/>
    </row>
  </sheetData>
  <mergeCells count="3">
    <mergeCell ref="A1:A2"/>
    <mergeCell ref="B1:C1"/>
    <mergeCell ref="G13:I13"/>
  </mergeCells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2019-08-26T14:34:00Z</dcterms:modified>
</cp:coreProperties>
</file>