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  <fileRecoveryPr autoRecover="0"/>
</workbook>
</file>

<file path=xl/calcChain.xml><?xml version="1.0" encoding="utf-8"?>
<calcChain xmlns="http://schemas.openxmlformats.org/spreadsheetml/2006/main">
  <c r="U4" i="1"/>
  <c r="V4"/>
  <c r="W4"/>
  <c r="U5"/>
  <c r="V5"/>
  <c r="W5"/>
  <c r="U6"/>
  <c r="V6"/>
  <c r="W6"/>
  <c r="U7"/>
  <c r="V7"/>
  <c r="W7"/>
  <c r="U8"/>
  <c r="V8"/>
  <c r="W8"/>
  <c r="U9"/>
  <c r="V9"/>
  <c r="W9"/>
  <c r="U10"/>
  <c r="V10"/>
  <c r="W10"/>
  <c r="U11"/>
  <c r="V11"/>
  <c r="W11"/>
  <c r="U12"/>
  <c r="V12"/>
  <c r="W12"/>
  <c r="U13"/>
  <c r="V13"/>
  <c r="W13"/>
  <c r="U14"/>
  <c r="V14"/>
  <c r="W14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W3"/>
  <c r="V3"/>
  <c r="U3"/>
  <c r="Q25"/>
  <c r="R4"/>
  <c r="S4"/>
  <c r="T4"/>
  <c r="R5"/>
  <c r="S5"/>
  <c r="T5"/>
  <c r="R6"/>
  <c r="S6"/>
  <c r="T6"/>
  <c r="R7"/>
  <c r="S7"/>
  <c r="T7"/>
  <c r="R8"/>
  <c r="S8"/>
  <c r="T8"/>
  <c r="R9"/>
  <c r="S9"/>
  <c r="T9"/>
  <c r="R10"/>
  <c r="S10"/>
  <c r="T10"/>
  <c r="R11"/>
  <c r="S11"/>
  <c r="T11"/>
  <c r="R12"/>
  <c r="S12"/>
  <c r="T12"/>
  <c r="R13"/>
  <c r="S13"/>
  <c r="T13"/>
  <c r="R14"/>
  <c r="S14"/>
  <c r="T14"/>
  <c r="R15"/>
  <c r="S15"/>
  <c r="T15"/>
  <c r="R16"/>
  <c r="S16"/>
  <c r="T16"/>
  <c r="R17"/>
  <c r="S17"/>
  <c r="T17"/>
  <c r="R18"/>
  <c r="S18"/>
  <c r="T18"/>
  <c r="R19"/>
  <c r="S19"/>
  <c r="T19"/>
  <c r="R20"/>
  <c r="S20"/>
  <c r="T20"/>
  <c r="R21"/>
  <c r="S21"/>
  <c r="T21"/>
  <c r="R22"/>
  <c r="S22"/>
  <c r="T22"/>
  <c r="T3"/>
  <c r="S3"/>
  <c r="R3"/>
  <c r="Q2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3"/>
  <c r="N4"/>
  <c r="O4"/>
  <c r="P4"/>
  <c r="N5"/>
  <c r="O5"/>
  <c r="P5"/>
  <c r="N6"/>
  <c r="O6"/>
  <c r="P6"/>
  <c r="N7"/>
  <c r="O7"/>
  <c r="P7"/>
  <c r="N8"/>
  <c r="O8"/>
  <c r="P8"/>
  <c r="N9"/>
  <c r="O9"/>
  <c r="P9"/>
  <c r="N10"/>
  <c r="O10"/>
  <c r="P10"/>
  <c r="N11"/>
  <c r="O11"/>
  <c r="P11"/>
  <c r="N12"/>
  <c r="O12"/>
  <c r="P12"/>
  <c r="N13"/>
  <c r="O13"/>
  <c r="P13"/>
  <c r="N14"/>
  <c r="O14"/>
  <c r="P14"/>
  <c r="N15"/>
  <c r="O15"/>
  <c r="P15"/>
  <c r="N16"/>
  <c r="O16"/>
  <c r="P16"/>
  <c r="N17"/>
  <c r="O17"/>
  <c r="P17"/>
  <c r="N18"/>
  <c r="O18"/>
  <c r="P18"/>
  <c r="N19"/>
  <c r="O19"/>
  <c r="P19"/>
  <c r="N20"/>
  <c r="O20"/>
  <c r="P20"/>
  <c r="N21"/>
  <c r="O21"/>
  <c r="P21"/>
  <c r="N22"/>
  <c r="O22"/>
  <c r="P22"/>
  <c r="P3"/>
  <c r="O3"/>
  <c r="N3"/>
  <c r="G29"/>
  <c r="K4"/>
  <c r="L4"/>
  <c r="M4"/>
  <c r="K5"/>
  <c r="L5"/>
  <c r="M5"/>
  <c r="K6"/>
  <c r="L6"/>
  <c r="M6"/>
  <c r="K7"/>
  <c r="L7"/>
  <c r="M7"/>
  <c r="K8"/>
  <c r="L8"/>
  <c r="M8"/>
  <c r="K9"/>
  <c r="L9"/>
  <c r="M9"/>
  <c r="K10"/>
  <c r="L10"/>
  <c r="M10"/>
  <c r="K11"/>
  <c r="L11"/>
  <c r="M11"/>
  <c r="K12"/>
  <c r="L12"/>
  <c r="M12"/>
  <c r="K13"/>
  <c r="L13"/>
  <c r="M13"/>
  <c r="K14"/>
  <c r="L14"/>
  <c r="M14"/>
  <c r="K15"/>
  <c r="L15"/>
  <c r="M15"/>
  <c r="K16"/>
  <c r="L16"/>
  <c r="M16"/>
  <c r="K17"/>
  <c r="L17"/>
  <c r="M17"/>
  <c r="K18"/>
  <c r="L18"/>
  <c r="M18"/>
  <c r="K19"/>
  <c r="L19"/>
  <c r="M19"/>
  <c r="K20"/>
  <c r="L20"/>
  <c r="M20"/>
  <c r="K21"/>
  <c r="L21"/>
  <c r="M21"/>
  <c r="K22"/>
  <c r="L22"/>
  <c r="M22"/>
  <c r="M3"/>
  <c r="L3"/>
  <c r="K3"/>
  <c r="G28"/>
  <c r="G23"/>
  <c r="H7" s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3"/>
  <c r="I22" l="1"/>
  <c r="I20"/>
  <c r="I18"/>
  <c r="I16"/>
  <c r="I14"/>
  <c r="I12"/>
  <c r="I10"/>
  <c r="I8"/>
  <c r="I6"/>
  <c r="I4"/>
  <c r="H20"/>
  <c r="H16"/>
  <c r="H12"/>
  <c r="H8"/>
  <c r="H4"/>
  <c r="J22"/>
  <c r="J20"/>
  <c r="J18"/>
  <c r="J16"/>
  <c r="J14"/>
  <c r="J12"/>
  <c r="J10"/>
  <c r="J8"/>
  <c r="J6"/>
  <c r="J4"/>
  <c r="H21"/>
  <c r="H17"/>
  <c r="H13"/>
  <c r="H9"/>
  <c r="H5"/>
  <c r="J3"/>
  <c r="I21"/>
  <c r="I19"/>
  <c r="I17"/>
  <c r="I15"/>
  <c r="I13"/>
  <c r="I11"/>
  <c r="I9"/>
  <c r="I7"/>
  <c r="I5"/>
  <c r="H22"/>
  <c r="H18"/>
  <c r="H14"/>
  <c r="H10"/>
  <c r="H6"/>
  <c r="I3"/>
  <c r="J21"/>
  <c r="J19"/>
  <c r="J17"/>
  <c r="J15"/>
  <c r="J13"/>
  <c r="J11"/>
  <c r="J9"/>
  <c r="J7"/>
  <c r="J5"/>
  <c r="H3"/>
  <c r="H19"/>
  <c r="H15"/>
  <c r="H11"/>
</calcChain>
</file>

<file path=xl/sharedStrings.xml><?xml version="1.0" encoding="utf-8"?>
<sst xmlns="http://schemas.openxmlformats.org/spreadsheetml/2006/main" count="32" uniqueCount="19">
  <si>
    <t>Thickness (in mm)</t>
  </si>
  <si>
    <t>Shift No.</t>
  </si>
  <si>
    <t>Range</t>
  </si>
  <si>
    <t>Average</t>
  </si>
  <si>
    <t>k</t>
  </si>
  <si>
    <t>n</t>
  </si>
  <si>
    <t>D3</t>
  </si>
  <si>
    <t>D4</t>
  </si>
  <si>
    <t>Central Line</t>
  </si>
  <si>
    <t>UCL</t>
  </si>
  <si>
    <t>LCL</t>
  </si>
  <si>
    <t>Rnew</t>
  </si>
  <si>
    <t>Revised</t>
  </si>
  <si>
    <t>Rnew2</t>
  </si>
  <si>
    <t>Re-revised</t>
  </si>
  <si>
    <t>Sample Mean</t>
  </si>
  <si>
    <t>Xnew</t>
  </si>
  <si>
    <t>A2</t>
  </si>
  <si>
    <t>Xnew2</t>
  </si>
</sst>
</file>

<file path=xl/styles.xml><?xml version="1.0" encoding="utf-8"?>
<styleSheet xmlns="http://schemas.openxmlformats.org/spreadsheetml/2006/main">
  <numFmts count="2">
    <numFmt numFmtId="164" formatCode="0.0."/>
    <numFmt numFmtId="165" formatCode="0.0"/>
  </numFmts>
  <fonts count="4">
    <font>
      <sz val="11"/>
      <color rgb="FF000000"/>
      <name val="Calibri"/>
      <family val="2"/>
    </font>
    <font>
      <sz val="11.5"/>
      <name val="Times New Roman"/>
      <family val="1"/>
    </font>
    <font>
      <sz val="11.5"/>
      <color rgb="FF000000"/>
      <name val="Times New Roman"/>
      <family val="1"/>
    </font>
    <font>
      <b/>
      <sz val="11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Sheet1!$G$2</c:f>
              <c:strCache>
                <c:ptCount val="1"/>
                <c:pt idx="0">
                  <c:v>Range</c:v>
                </c:pt>
              </c:strCache>
            </c:strRef>
          </c:tx>
          <c:marker>
            <c:symbol val="square"/>
            <c:size val="5"/>
            <c:spPr>
              <a:solidFill>
                <a:srgbClr val="FF0000"/>
              </a:solidFill>
            </c:spPr>
          </c:marker>
          <c:val>
            <c:numRef>
              <c:f>Sheet1!$G$3:$G$22</c:f>
              <c:numCache>
                <c:formatCode>0.0</c:formatCode>
                <c:ptCount val="20"/>
                <c:pt idx="0">
                  <c:v>0.39999999999999991</c:v>
                </c:pt>
                <c:pt idx="1">
                  <c:v>0.5</c:v>
                </c:pt>
                <c:pt idx="2">
                  <c:v>0.20000000000000018</c:v>
                </c:pt>
                <c:pt idx="3">
                  <c:v>0.5</c:v>
                </c:pt>
                <c:pt idx="4">
                  <c:v>0.7</c:v>
                </c:pt>
                <c:pt idx="5">
                  <c:v>0.5</c:v>
                </c:pt>
                <c:pt idx="6">
                  <c:v>0.59999999999999987</c:v>
                </c:pt>
                <c:pt idx="7">
                  <c:v>0.29999999999999982</c:v>
                </c:pt>
                <c:pt idx="8">
                  <c:v>0.60000000000000009</c:v>
                </c:pt>
                <c:pt idx="9">
                  <c:v>0.59999999999999987</c:v>
                </c:pt>
                <c:pt idx="10">
                  <c:v>0.70000000000000018</c:v>
                </c:pt>
                <c:pt idx="11">
                  <c:v>0.70000000000000018</c:v>
                </c:pt>
                <c:pt idx="12">
                  <c:v>1.0999999999999999</c:v>
                </c:pt>
                <c:pt idx="13">
                  <c:v>0.7</c:v>
                </c:pt>
                <c:pt idx="14">
                  <c:v>1.0000000000000002</c:v>
                </c:pt>
                <c:pt idx="15">
                  <c:v>0.99999999999999978</c:v>
                </c:pt>
                <c:pt idx="16">
                  <c:v>1.6</c:v>
                </c:pt>
                <c:pt idx="17">
                  <c:v>1.7</c:v>
                </c:pt>
                <c:pt idx="18">
                  <c:v>0.89999999999999991</c:v>
                </c:pt>
                <c:pt idx="19">
                  <c:v>1.1000000000000001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Central Line</c:v>
                </c:pt>
              </c:strCache>
            </c:strRef>
          </c:tx>
          <c:marker>
            <c:symbol val="none"/>
          </c:marker>
          <c:val>
            <c:numRef>
              <c:f>Sheet1!$H$3:$H$22</c:f>
              <c:numCache>
                <c:formatCode>0.0</c:formatCode>
                <c:ptCount val="20"/>
                <c:pt idx="0">
                  <c:v>0.7699999999999998</c:v>
                </c:pt>
                <c:pt idx="1">
                  <c:v>0.7699999999999998</c:v>
                </c:pt>
                <c:pt idx="2">
                  <c:v>0.7699999999999998</c:v>
                </c:pt>
                <c:pt idx="3">
                  <c:v>0.7699999999999998</c:v>
                </c:pt>
                <c:pt idx="4">
                  <c:v>0.7699999999999998</c:v>
                </c:pt>
                <c:pt idx="5">
                  <c:v>0.7699999999999998</c:v>
                </c:pt>
                <c:pt idx="6">
                  <c:v>0.7699999999999998</c:v>
                </c:pt>
                <c:pt idx="7">
                  <c:v>0.7699999999999998</c:v>
                </c:pt>
                <c:pt idx="8">
                  <c:v>0.7699999999999998</c:v>
                </c:pt>
                <c:pt idx="9">
                  <c:v>0.7699999999999998</c:v>
                </c:pt>
                <c:pt idx="10">
                  <c:v>0.7699999999999998</c:v>
                </c:pt>
                <c:pt idx="11">
                  <c:v>0.7699999999999998</c:v>
                </c:pt>
                <c:pt idx="12">
                  <c:v>0.7699999999999998</c:v>
                </c:pt>
                <c:pt idx="13">
                  <c:v>0.7699999999999998</c:v>
                </c:pt>
                <c:pt idx="14">
                  <c:v>0.7699999999999998</c:v>
                </c:pt>
                <c:pt idx="15">
                  <c:v>0.7699999999999998</c:v>
                </c:pt>
                <c:pt idx="16">
                  <c:v>0.7699999999999998</c:v>
                </c:pt>
                <c:pt idx="17">
                  <c:v>0.7699999999999998</c:v>
                </c:pt>
                <c:pt idx="18">
                  <c:v>0.7699999999999998</c:v>
                </c:pt>
                <c:pt idx="19">
                  <c:v>0.7699999999999998</c:v>
                </c:pt>
              </c:numCache>
            </c:numRef>
          </c:val>
        </c:ser>
        <c:ser>
          <c:idx val="2"/>
          <c:order val="2"/>
          <c:tx>
            <c:strRef>
              <c:f>Sheet1!$I$2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Sheet1!$I$3:$I$22</c:f>
              <c:numCache>
                <c:formatCode>General</c:formatCode>
                <c:ptCount val="20"/>
                <c:pt idx="0">
                  <c:v>1.6277799999999996</c:v>
                </c:pt>
                <c:pt idx="1">
                  <c:v>1.6277799999999996</c:v>
                </c:pt>
                <c:pt idx="2">
                  <c:v>1.6277799999999996</c:v>
                </c:pt>
                <c:pt idx="3">
                  <c:v>1.6277799999999996</c:v>
                </c:pt>
                <c:pt idx="4">
                  <c:v>1.6277799999999996</c:v>
                </c:pt>
                <c:pt idx="5">
                  <c:v>1.6277799999999996</c:v>
                </c:pt>
                <c:pt idx="6">
                  <c:v>1.6277799999999996</c:v>
                </c:pt>
                <c:pt idx="7">
                  <c:v>1.6277799999999996</c:v>
                </c:pt>
                <c:pt idx="8">
                  <c:v>1.6277799999999996</c:v>
                </c:pt>
                <c:pt idx="9">
                  <c:v>1.6277799999999996</c:v>
                </c:pt>
                <c:pt idx="10">
                  <c:v>1.6277799999999996</c:v>
                </c:pt>
                <c:pt idx="11">
                  <c:v>1.6277799999999996</c:v>
                </c:pt>
                <c:pt idx="12">
                  <c:v>1.6277799999999996</c:v>
                </c:pt>
                <c:pt idx="13">
                  <c:v>1.6277799999999996</c:v>
                </c:pt>
                <c:pt idx="14">
                  <c:v>1.6277799999999996</c:v>
                </c:pt>
                <c:pt idx="15">
                  <c:v>1.6277799999999996</c:v>
                </c:pt>
                <c:pt idx="16">
                  <c:v>1.6277799999999996</c:v>
                </c:pt>
                <c:pt idx="17">
                  <c:v>1.6277799999999996</c:v>
                </c:pt>
                <c:pt idx="18">
                  <c:v>1.6277799999999996</c:v>
                </c:pt>
                <c:pt idx="19">
                  <c:v>1.6277799999999996</c:v>
                </c:pt>
              </c:numCache>
            </c:numRef>
          </c:val>
        </c:ser>
        <c:ser>
          <c:idx val="3"/>
          <c:order val="3"/>
          <c:tx>
            <c:strRef>
              <c:f>Sheet1!$J$2</c:f>
              <c:strCache>
                <c:ptCount val="1"/>
                <c:pt idx="0">
                  <c:v>LCL</c:v>
                </c:pt>
              </c:strCache>
            </c:strRef>
          </c:tx>
          <c:spPr>
            <a:ln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Sheet1!$J$3:$J$22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74294400"/>
        <c:axId val="74296704"/>
      </c:lineChart>
      <c:catAx>
        <c:axId val="7429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Shift No</a:t>
                </a:r>
              </a:p>
            </c:rich>
          </c:tx>
          <c:layout/>
        </c:title>
        <c:tickLblPos val="nextTo"/>
        <c:crossAx val="74296704"/>
        <c:crosses val="autoZero"/>
        <c:auto val="1"/>
        <c:lblAlgn val="ctr"/>
        <c:lblOffset val="100"/>
      </c:catAx>
      <c:valAx>
        <c:axId val="7429670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Thickness</a:t>
                </a:r>
              </a:p>
            </c:rich>
          </c:tx>
          <c:layout/>
        </c:title>
        <c:numFmt formatCode="0.0" sourceLinked="1"/>
        <c:tickLblPos val="nextTo"/>
        <c:spPr>
          <a:ln cmpd="tri"/>
        </c:spPr>
        <c:crossAx val="74294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Sheet1!$G$2</c:f>
              <c:strCache>
                <c:ptCount val="1"/>
                <c:pt idx="0">
                  <c:v>Range</c:v>
                </c:pt>
              </c:strCache>
            </c:strRef>
          </c:tx>
          <c:marker>
            <c:symbol val="square"/>
            <c:size val="5"/>
            <c:spPr>
              <a:solidFill>
                <a:sysClr val="windowText" lastClr="000000"/>
              </a:solidFill>
            </c:spPr>
          </c:marker>
          <c:val>
            <c:numRef>
              <c:f>(Sheet1!$G$3:$G$19,Sheet1!$G$21:$G$22)</c:f>
              <c:numCache>
                <c:formatCode>0.0</c:formatCode>
                <c:ptCount val="19"/>
                <c:pt idx="0">
                  <c:v>0.39999999999999991</c:v>
                </c:pt>
                <c:pt idx="1">
                  <c:v>0.5</c:v>
                </c:pt>
                <c:pt idx="2">
                  <c:v>0.20000000000000018</c:v>
                </c:pt>
                <c:pt idx="3">
                  <c:v>0.5</c:v>
                </c:pt>
                <c:pt idx="4">
                  <c:v>0.7</c:v>
                </c:pt>
                <c:pt idx="5">
                  <c:v>0.5</c:v>
                </c:pt>
                <c:pt idx="6">
                  <c:v>0.59999999999999987</c:v>
                </c:pt>
                <c:pt idx="7">
                  <c:v>0.29999999999999982</c:v>
                </c:pt>
                <c:pt idx="8">
                  <c:v>0.60000000000000009</c:v>
                </c:pt>
                <c:pt idx="9">
                  <c:v>0.59999999999999987</c:v>
                </c:pt>
                <c:pt idx="10">
                  <c:v>0.70000000000000018</c:v>
                </c:pt>
                <c:pt idx="11">
                  <c:v>0.70000000000000018</c:v>
                </c:pt>
                <c:pt idx="12">
                  <c:v>1.0999999999999999</c:v>
                </c:pt>
                <c:pt idx="13">
                  <c:v>0.7</c:v>
                </c:pt>
                <c:pt idx="14">
                  <c:v>1.0000000000000002</c:v>
                </c:pt>
                <c:pt idx="15">
                  <c:v>0.99999999999999978</c:v>
                </c:pt>
                <c:pt idx="16">
                  <c:v>1.6</c:v>
                </c:pt>
                <c:pt idx="17">
                  <c:v>0.89999999999999991</c:v>
                </c:pt>
                <c:pt idx="18">
                  <c:v>1.1000000000000001</c:v>
                </c:pt>
              </c:numCache>
            </c:numRef>
          </c:val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Central Line</c:v>
                </c:pt>
              </c:strCache>
            </c:strRef>
          </c:tx>
          <c:marker>
            <c:symbol val="none"/>
          </c:marker>
          <c:val>
            <c:numRef>
              <c:f>(Sheet1!$K$3:$K$19,Sheet1!$K$21:$K$22)</c:f>
              <c:numCache>
                <c:formatCode>General</c:formatCode>
                <c:ptCount val="19"/>
                <c:pt idx="0">
                  <c:v>0.72105263157894728</c:v>
                </c:pt>
                <c:pt idx="1">
                  <c:v>0.72105263157894728</c:v>
                </c:pt>
                <c:pt idx="2">
                  <c:v>0.72105263157894728</c:v>
                </c:pt>
                <c:pt idx="3">
                  <c:v>0.72105263157894728</c:v>
                </c:pt>
                <c:pt idx="4">
                  <c:v>0.72105263157894728</c:v>
                </c:pt>
                <c:pt idx="5">
                  <c:v>0.72105263157894728</c:v>
                </c:pt>
                <c:pt idx="6">
                  <c:v>0.72105263157894728</c:v>
                </c:pt>
                <c:pt idx="7">
                  <c:v>0.72105263157894728</c:v>
                </c:pt>
                <c:pt idx="8">
                  <c:v>0.72105263157894728</c:v>
                </c:pt>
                <c:pt idx="9">
                  <c:v>0.72105263157894728</c:v>
                </c:pt>
                <c:pt idx="10">
                  <c:v>0.72105263157894728</c:v>
                </c:pt>
                <c:pt idx="11">
                  <c:v>0.72105263157894728</c:v>
                </c:pt>
                <c:pt idx="12">
                  <c:v>0.72105263157894728</c:v>
                </c:pt>
                <c:pt idx="13">
                  <c:v>0.72105263157894728</c:v>
                </c:pt>
                <c:pt idx="14">
                  <c:v>0.72105263157894728</c:v>
                </c:pt>
                <c:pt idx="15">
                  <c:v>0.72105263157894728</c:v>
                </c:pt>
                <c:pt idx="16">
                  <c:v>0.72105263157894728</c:v>
                </c:pt>
                <c:pt idx="17">
                  <c:v>0.72105263157894728</c:v>
                </c:pt>
                <c:pt idx="18">
                  <c:v>0.72105263157894728</c:v>
                </c:pt>
              </c:numCache>
            </c:numRef>
          </c:val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(Sheet1!$L$3:$L$19,Sheet1!$L$21:$L$22)</c:f>
              <c:numCache>
                <c:formatCode>General</c:formatCode>
                <c:ptCount val="19"/>
                <c:pt idx="0">
                  <c:v>1.5243052631578944</c:v>
                </c:pt>
                <c:pt idx="1">
                  <c:v>1.5243052631578944</c:v>
                </c:pt>
                <c:pt idx="2">
                  <c:v>1.5243052631578944</c:v>
                </c:pt>
                <c:pt idx="3">
                  <c:v>1.5243052631578944</c:v>
                </c:pt>
                <c:pt idx="4">
                  <c:v>1.5243052631578944</c:v>
                </c:pt>
                <c:pt idx="5">
                  <c:v>1.5243052631578944</c:v>
                </c:pt>
                <c:pt idx="6">
                  <c:v>1.5243052631578944</c:v>
                </c:pt>
                <c:pt idx="7">
                  <c:v>1.5243052631578944</c:v>
                </c:pt>
                <c:pt idx="8">
                  <c:v>1.5243052631578944</c:v>
                </c:pt>
                <c:pt idx="9">
                  <c:v>1.5243052631578944</c:v>
                </c:pt>
                <c:pt idx="10">
                  <c:v>1.5243052631578944</c:v>
                </c:pt>
                <c:pt idx="11">
                  <c:v>1.5243052631578944</c:v>
                </c:pt>
                <c:pt idx="12">
                  <c:v>1.5243052631578944</c:v>
                </c:pt>
                <c:pt idx="13">
                  <c:v>1.5243052631578944</c:v>
                </c:pt>
                <c:pt idx="14">
                  <c:v>1.5243052631578944</c:v>
                </c:pt>
                <c:pt idx="15">
                  <c:v>1.5243052631578944</c:v>
                </c:pt>
                <c:pt idx="16">
                  <c:v>1.5243052631578944</c:v>
                </c:pt>
                <c:pt idx="17">
                  <c:v>1.5243052631578944</c:v>
                </c:pt>
                <c:pt idx="18">
                  <c:v>1.5243052631578944</c:v>
                </c:pt>
              </c:numCache>
            </c:numRef>
          </c:val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(Sheet1!$M$3:$M$19,Sheet1!$M$21:$M$22)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marker val="1"/>
        <c:axId val="112226688"/>
        <c:axId val="112228224"/>
      </c:lineChart>
      <c:catAx>
        <c:axId val="11222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Shift No.</a:t>
                </a:r>
              </a:p>
            </c:rich>
          </c:tx>
          <c:layout/>
        </c:title>
        <c:tickLblPos val="nextTo"/>
        <c:crossAx val="112228224"/>
        <c:crosses val="autoZero"/>
        <c:auto val="1"/>
        <c:lblAlgn val="ctr"/>
        <c:lblOffset val="100"/>
      </c:catAx>
      <c:valAx>
        <c:axId val="1122282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Thickness</a:t>
                </a:r>
              </a:p>
            </c:rich>
          </c:tx>
          <c:layout/>
        </c:title>
        <c:numFmt formatCode="0.0" sourceLinked="1"/>
        <c:tickLblPos val="nextTo"/>
        <c:crossAx val="112226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Sheet1!$G$2</c:f>
              <c:strCache>
                <c:ptCount val="1"/>
                <c:pt idx="0">
                  <c:v>Range</c:v>
                </c:pt>
              </c:strCache>
            </c:strRef>
          </c:tx>
          <c:marker>
            <c:symbol val="square"/>
            <c:size val="5"/>
            <c:spPr>
              <a:solidFill>
                <a:srgbClr val="FFFF00"/>
              </a:solidFill>
            </c:spPr>
          </c:marker>
          <c:val>
            <c:numRef>
              <c:f>(Sheet1!$G$3:$G$18,Sheet1!$G$21:$G$22)</c:f>
              <c:numCache>
                <c:formatCode>0.0</c:formatCode>
                <c:ptCount val="18"/>
                <c:pt idx="0">
                  <c:v>0.39999999999999991</c:v>
                </c:pt>
                <c:pt idx="1">
                  <c:v>0.5</c:v>
                </c:pt>
                <c:pt idx="2">
                  <c:v>0.20000000000000018</c:v>
                </c:pt>
                <c:pt idx="3">
                  <c:v>0.5</c:v>
                </c:pt>
                <c:pt idx="4">
                  <c:v>0.7</c:v>
                </c:pt>
                <c:pt idx="5">
                  <c:v>0.5</c:v>
                </c:pt>
                <c:pt idx="6">
                  <c:v>0.59999999999999987</c:v>
                </c:pt>
                <c:pt idx="7">
                  <c:v>0.29999999999999982</c:v>
                </c:pt>
                <c:pt idx="8">
                  <c:v>0.60000000000000009</c:v>
                </c:pt>
                <c:pt idx="9">
                  <c:v>0.59999999999999987</c:v>
                </c:pt>
                <c:pt idx="10">
                  <c:v>0.70000000000000018</c:v>
                </c:pt>
                <c:pt idx="11">
                  <c:v>0.70000000000000018</c:v>
                </c:pt>
                <c:pt idx="12">
                  <c:v>1.0999999999999999</c:v>
                </c:pt>
                <c:pt idx="13">
                  <c:v>0.7</c:v>
                </c:pt>
                <c:pt idx="14">
                  <c:v>1.0000000000000002</c:v>
                </c:pt>
                <c:pt idx="15">
                  <c:v>0.99999999999999978</c:v>
                </c:pt>
                <c:pt idx="16">
                  <c:v>0.89999999999999991</c:v>
                </c:pt>
                <c:pt idx="17">
                  <c:v>1.1000000000000001</c:v>
                </c:pt>
              </c:numCache>
            </c:numRef>
          </c:val>
        </c:ser>
        <c:ser>
          <c:idx val="1"/>
          <c:order val="1"/>
          <c:tx>
            <c:strRef>
              <c:f>Sheet1!$N$2</c:f>
              <c:strCache>
                <c:ptCount val="1"/>
                <c:pt idx="0">
                  <c:v>Central Line</c:v>
                </c:pt>
              </c:strCache>
            </c:strRef>
          </c:tx>
          <c:marker>
            <c:symbol val="none"/>
          </c:marker>
          <c:val>
            <c:numRef>
              <c:f>(Sheet1!$N$3:$N$18,Sheet1!$N$21:$N$22)</c:f>
              <c:numCache>
                <c:formatCode>General</c:formatCode>
                <c:ptCount val="18"/>
                <c:pt idx="0">
                  <c:v>0.67222222222222205</c:v>
                </c:pt>
                <c:pt idx="1">
                  <c:v>0.67222222222222205</c:v>
                </c:pt>
                <c:pt idx="2">
                  <c:v>0.67222222222222205</c:v>
                </c:pt>
                <c:pt idx="3">
                  <c:v>0.67222222222222205</c:v>
                </c:pt>
                <c:pt idx="4">
                  <c:v>0.67222222222222205</c:v>
                </c:pt>
                <c:pt idx="5">
                  <c:v>0.67222222222222205</c:v>
                </c:pt>
                <c:pt idx="6">
                  <c:v>0.67222222222222205</c:v>
                </c:pt>
                <c:pt idx="7">
                  <c:v>0.67222222222222205</c:v>
                </c:pt>
                <c:pt idx="8">
                  <c:v>0.67222222222222205</c:v>
                </c:pt>
                <c:pt idx="9">
                  <c:v>0.67222222222222205</c:v>
                </c:pt>
                <c:pt idx="10">
                  <c:v>0.67222222222222205</c:v>
                </c:pt>
                <c:pt idx="11">
                  <c:v>0.67222222222222205</c:v>
                </c:pt>
                <c:pt idx="12">
                  <c:v>0.67222222222222205</c:v>
                </c:pt>
                <c:pt idx="13">
                  <c:v>0.67222222222222205</c:v>
                </c:pt>
                <c:pt idx="14">
                  <c:v>0.67222222222222205</c:v>
                </c:pt>
                <c:pt idx="15">
                  <c:v>0.67222222222222205</c:v>
                </c:pt>
                <c:pt idx="16">
                  <c:v>0.67222222222222205</c:v>
                </c:pt>
                <c:pt idx="17">
                  <c:v>0.67222222222222205</c:v>
                </c:pt>
              </c:numCache>
            </c:numRef>
          </c:val>
        </c:ser>
        <c:ser>
          <c:idx val="2"/>
          <c:order val="2"/>
          <c:tx>
            <c:strRef>
              <c:f>Sheet1!$O$2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val>
            <c:numRef>
              <c:f>(Sheet1!$O$3:$O$18,Sheet1!$O$21:$O$22)</c:f>
              <c:numCache>
                <c:formatCode>General</c:formatCode>
                <c:ptCount val="18"/>
                <c:pt idx="0">
                  <c:v>1.4210777777777774</c:v>
                </c:pt>
                <c:pt idx="1">
                  <c:v>1.4210777777777774</c:v>
                </c:pt>
                <c:pt idx="2">
                  <c:v>1.4210777777777774</c:v>
                </c:pt>
                <c:pt idx="3">
                  <c:v>1.4210777777777774</c:v>
                </c:pt>
                <c:pt idx="4">
                  <c:v>1.4210777777777774</c:v>
                </c:pt>
                <c:pt idx="5">
                  <c:v>1.4210777777777774</c:v>
                </c:pt>
                <c:pt idx="6">
                  <c:v>1.4210777777777774</c:v>
                </c:pt>
                <c:pt idx="7">
                  <c:v>1.4210777777777774</c:v>
                </c:pt>
                <c:pt idx="8">
                  <c:v>1.4210777777777774</c:v>
                </c:pt>
                <c:pt idx="9">
                  <c:v>1.4210777777777774</c:v>
                </c:pt>
                <c:pt idx="10">
                  <c:v>1.4210777777777774</c:v>
                </c:pt>
                <c:pt idx="11">
                  <c:v>1.4210777777777774</c:v>
                </c:pt>
                <c:pt idx="12">
                  <c:v>1.4210777777777774</c:v>
                </c:pt>
                <c:pt idx="13">
                  <c:v>1.4210777777777774</c:v>
                </c:pt>
                <c:pt idx="14">
                  <c:v>1.4210777777777774</c:v>
                </c:pt>
                <c:pt idx="15">
                  <c:v>1.4210777777777774</c:v>
                </c:pt>
                <c:pt idx="16">
                  <c:v>1.4210777777777774</c:v>
                </c:pt>
                <c:pt idx="17">
                  <c:v>1.4210777777777774</c:v>
                </c:pt>
              </c:numCache>
            </c:numRef>
          </c:val>
        </c:ser>
        <c:ser>
          <c:idx val="3"/>
          <c:order val="3"/>
          <c:tx>
            <c:strRef>
              <c:f>Sheet1!$P$2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(Sheet1!$P$3:$P$18,Sheet1!$P$21:$P$22)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marker val="1"/>
        <c:axId val="50613632"/>
        <c:axId val="50640384"/>
      </c:lineChart>
      <c:catAx>
        <c:axId val="50613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Shift No</a:t>
                </a:r>
              </a:p>
            </c:rich>
          </c:tx>
          <c:layout/>
        </c:title>
        <c:tickLblPos val="nextTo"/>
        <c:crossAx val="50640384"/>
        <c:crosses val="autoZero"/>
        <c:auto val="1"/>
        <c:lblAlgn val="ctr"/>
        <c:lblOffset val="100"/>
      </c:catAx>
      <c:valAx>
        <c:axId val="506403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Thickness</a:t>
                </a:r>
              </a:p>
            </c:rich>
          </c:tx>
          <c:layout/>
        </c:title>
        <c:numFmt formatCode="0.0" sourceLinked="1"/>
        <c:tickLblPos val="nextTo"/>
        <c:crossAx val="50613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Sheet1!$Q$2</c:f>
              <c:strCache>
                <c:ptCount val="1"/>
                <c:pt idx="0">
                  <c:v>Sample Mean</c:v>
                </c:pt>
              </c:strCache>
            </c:strRef>
          </c:tx>
          <c:marker>
            <c:symbol val="square"/>
            <c:size val="5"/>
            <c:spPr>
              <a:solidFill>
                <a:srgbClr val="FF0000"/>
              </a:solidFill>
            </c:spPr>
          </c:marker>
          <c:val>
            <c:numRef>
              <c:f>(Sheet1!$Q$3:$Q$18,Sheet1!$Q$21:$Q$22)</c:f>
              <c:numCache>
                <c:formatCode>0.0.</c:formatCode>
                <c:ptCount val="18"/>
                <c:pt idx="0">
                  <c:v>2.2400000000000002</c:v>
                </c:pt>
                <c:pt idx="1">
                  <c:v>2.2399999999999998</c:v>
                </c:pt>
                <c:pt idx="2">
                  <c:v>2.08</c:v>
                </c:pt>
                <c:pt idx="3">
                  <c:v>2.2599999999999998</c:v>
                </c:pt>
                <c:pt idx="4">
                  <c:v>2.2199999999999998</c:v>
                </c:pt>
                <c:pt idx="5">
                  <c:v>2.1</c:v>
                </c:pt>
                <c:pt idx="6">
                  <c:v>2</c:v>
                </c:pt>
                <c:pt idx="7">
                  <c:v>2.34</c:v>
                </c:pt>
                <c:pt idx="8">
                  <c:v>2.12</c:v>
                </c:pt>
                <c:pt idx="9">
                  <c:v>2.0599999999999996</c:v>
                </c:pt>
                <c:pt idx="10">
                  <c:v>2.78</c:v>
                </c:pt>
                <c:pt idx="11">
                  <c:v>2.2600000000000002</c:v>
                </c:pt>
                <c:pt idx="12">
                  <c:v>2.34</c:v>
                </c:pt>
                <c:pt idx="13">
                  <c:v>2.04</c:v>
                </c:pt>
                <c:pt idx="14">
                  <c:v>2.1800000000000002</c:v>
                </c:pt>
                <c:pt idx="15">
                  <c:v>2.34</c:v>
                </c:pt>
                <c:pt idx="16">
                  <c:v>2.42</c:v>
                </c:pt>
                <c:pt idx="17">
                  <c:v>2.06</c:v>
                </c:pt>
              </c:numCache>
            </c:numRef>
          </c:val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Central Line</c:v>
                </c:pt>
              </c:strCache>
            </c:strRef>
          </c:tx>
          <c:marker>
            <c:symbol val="none"/>
          </c:marker>
          <c:val>
            <c:numRef>
              <c:f>(Sheet1!$R$3:$R$18,Sheet1!$R$21:$R$22)</c:f>
              <c:numCache>
                <c:formatCode>General</c:formatCode>
                <c:ptCount val="18"/>
                <c:pt idx="0">
                  <c:v>2.2266666666666666</c:v>
                </c:pt>
                <c:pt idx="1">
                  <c:v>2.2266666666666666</c:v>
                </c:pt>
                <c:pt idx="2">
                  <c:v>2.2266666666666666</c:v>
                </c:pt>
                <c:pt idx="3">
                  <c:v>2.2266666666666666</c:v>
                </c:pt>
                <c:pt idx="4">
                  <c:v>2.2266666666666666</c:v>
                </c:pt>
                <c:pt idx="5">
                  <c:v>2.2266666666666666</c:v>
                </c:pt>
                <c:pt idx="6">
                  <c:v>2.2266666666666666</c:v>
                </c:pt>
                <c:pt idx="7">
                  <c:v>2.2266666666666666</c:v>
                </c:pt>
                <c:pt idx="8">
                  <c:v>2.2266666666666666</c:v>
                </c:pt>
                <c:pt idx="9">
                  <c:v>2.2266666666666666</c:v>
                </c:pt>
                <c:pt idx="10">
                  <c:v>2.2266666666666666</c:v>
                </c:pt>
                <c:pt idx="11">
                  <c:v>2.2266666666666666</c:v>
                </c:pt>
                <c:pt idx="12">
                  <c:v>2.2266666666666666</c:v>
                </c:pt>
                <c:pt idx="13">
                  <c:v>2.2266666666666666</c:v>
                </c:pt>
                <c:pt idx="14">
                  <c:v>2.2266666666666666</c:v>
                </c:pt>
                <c:pt idx="15">
                  <c:v>2.2266666666666666</c:v>
                </c:pt>
                <c:pt idx="16">
                  <c:v>2.2266666666666666</c:v>
                </c:pt>
                <c:pt idx="17">
                  <c:v>2.2266666666666666</c:v>
                </c:pt>
              </c:numCache>
            </c:numRef>
          </c:val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(Sheet1!$S$3:$S$18,Sheet1!$S$21:$S$22)</c:f>
              <c:numCache>
                <c:formatCode>General</c:formatCode>
                <c:ptCount val="18"/>
                <c:pt idx="0">
                  <c:v>2.6145388888888887</c:v>
                </c:pt>
                <c:pt idx="1">
                  <c:v>2.6145388888888887</c:v>
                </c:pt>
                <c:pt idx="2">
                  <c:v>2.6145388888888887</c:v>
                </c:pt>
                <c:pt idx="3">
                  <c:v>2.6145388888888887</c:v>
                </c:pt>
                <c:pt idx="4">
                  <c:v>2.6145388888888887</c:v>
                </c:pt>
                <c:pt idx="5">
                  <c:v>2.6145388888888887</c:v>
                </c:pt>
                <c:pt idx="6">
                  <c:v>2.6145388888888887</c:v>
                </c:pt>
                <c:pt idx="7">
                  <c:v>2.6145388888888887</c:v>
                </c:pt>
                <c:pt idx="8">
                  <c:v>2.6145388888888887</c:v>
                </c:pt>
                <c:pt idx="9">
                  <c:v>2.6145388888888887</c:v>
                </c:pt>
                <c:pt idx="10">
                  <c:v>2.6145388888888887</c:v>
                </c:pt>
                <c:pt idx="11">
                  <c:v>2.6145388888888887</c:v>
                </c:pt>
                <c:pt idx="12">
                  <c:v>2.6145388888888887</c:v>
                </c:pt>
                <c:pt idx="13">
                  <c:v>2.6145388888888887</c:v>
                </c:pt>
                <c:pt idx="14">
                  <c:v>2.6145388888888887</c:v>
                </c:pt>
                <c:pt idx="15">
                  <c:v>2.6145388888888887</c:v>
                </c:pt>
                <c:pt idx="16">
                  <c:v>2.6145388888888887</c:v>
                </c:pt>
                <c:pt idx="17">
                  <c:v>2.6145388888888887</c:v>
                </c:pt>
              </c:numCache>
            </c:numRef>
          </c:val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val>
            <c:numRef>
              <c:f>(Sheet1!$T$3:$T$18,Sheet1!$T$21:$T$22)</c:f>
              <c:numCache>
                <c:formatCode>General</c:formatCode>
                <c:ptCount val="18"/>
                <c:pt idx="0">
                  <c:v>1.8387944444444444</c:v>
                </c:pt>
                <c:pt idx="1">
                  <c:v>1.8387944444444444</c:v>
                </c:pt>
                <c:pt idx="2">
                  <c:v>1.8387944444444444</c:v>
                </c:pt>
                <c:pt idx="3">
                  <c:v>1.8387944444444444</c:v>
                </c:pt>
                <c:pt idx="4">
                  <c:v>1.8387944444444444</c:v>
                </c:pt>
                <c:pt idx="5">
                  <c:v>1.8387944444444444</c:v>
                </c:pt>
                <c:pt idx="6">
                  <c:v>1.8387944444444444</c:v>
                </c:pt>
                <c:pt idx="7">
                  <c:v>1.8387944444444444</c:v>
                </c:pt>
                <c:pt idx="8">
                  <c:v>1.8387944444444444</c:v>
                </c:pt>
                <c:pt idx="9">
                  <c:v>1.8387944444444444</c:v>
                </c:pt>
                <c:pt idx="10">
                  <c:v>1.8387944444444444</c:v>
                </c:pt>
                <c:pt idx="11">
                  <c:v>1.8387944444444444</c:v>
                </c:pt>
                <c:pt idx="12">
                  <c:v>1.8387944444444444</c:v>
                </c:pt>
                <c:pt idx="13">
                  <c:v>1.8387944444444444</c:v>
                </c:pt>
                <c:pt idx="14">
                  <c:v>1.8387944444444444</c:v>
                </c:pt>
                <c:pt idx="15">
                  <c:v>1.8387944444444444</c:v>
                </c:pt>
                <c:pt idx="16">
                  <c:v>1.8387944444444444</c:v>
                </c:pt>
                <c:pt idx="17">
                  <c:v>1.8387944444444444</c:v>
                </c:pt>
              </c:numCache>
            </c:numRef>
          </c:val>
        </c:ser>
        <c:marker val="1"/>
        <c:axId val="118658944"/>
        <c:axId val="119411072"/>
      </c:lineChart>
      <c:catAx>
        <c:axId val="118658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Shift No</a:t>
                </a:r>
              </a:p>
            </c:rich>
          </c:tx>
          <c:layout/>
        </c:title>
        <c:tickLblPos val="nextTo"/>
        <c:crossAx val="119411072"/>
        <c:crosses val="autoZero"/>
        <c:auto val="1"/>
        <c:lblAlgn val="ctr"/>
        <c:lblOffset val="100"/>
      </c:catAx>
      <c:valAx>
        <c:axId val="119411072"/>
        <c:scaling>
          <c:orientation val="minMax"/>
          <c:min val="1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Thickness</a:t>
                </a:r>
              </a:p>
            </c:rich>
          </c:tx>
          <c:layout/>
        </c:title>
        <c:numFmt formatCode="0.0." sourceLinked="1"/>
        <c:tickLblPos val="nextTo"/>
        <c:crossAx val="11865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Sheet1!$Q$2</c:f>
              <c:strCache>
                <c:ptCount val="1"/>
                <c:pt idx="0">
                  <c:v>Sample Mean</c:v>
                </c:pt>
              </c:strCache>
            </c:strRef>
          </c:tx>
          <c:marker>
            <c:symbol val="square"/>
            <c:size val="5"/>
            <c:spPr>
              <a:solidFill>
                <a:srgbClr val="FF0000"/>
              </a:solidFill>
            </c:spPr>
          </c:marker>
          <c:cat>
            <c:numRef>
              <c:f>(Sheet1!$A$3:$A$12,Sheet1!$A$14:$A$18,Sheet1!$A$21:$A$22)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19</c:v>
                </c:pt>
                <c:pt idx="16" formatCode="General">
                  <c:v>20</c:v>
                </c:pt>
              </c:numCache>
            </c:numRef>
          </c:cat>
          <c:val>
            <c:numRef>
              <c:f>(Sheet1!$Q$3:$Q$12,Sheet1!$Q$14:$Q$18,Sheet1!$Q$21:$Q$22)</c:f>
              <c:numCache>
                <c:formatCode>0.0.</c:formatCode>
                <c:ptCount val="17"/>
                <c:pt idx="0">
                  <c:v>2.2400000000000002</c:v>
                </c:pt>
                <c:pt idx="1">
                  <c:v>2.2399999999999998</c:v>
                </c:pt>
                <c:pt idx="2">
                  <c:v>2.08</c:v>
                </c:pt>
                <c:pt idx="3">
                  <c:v>2.2599999999999998</c:v>
                </c:pt>
                <c:pt idx="4">
                  <c:v>2.2199999999999998</c:v>
                </c:pt>
                <c:pt idx="5">
                  <c:v>2.1</c:v>
                </c:pt>
                <c:pt idx="6">
                  <c:v>2</c:v>
                </c:pt>
                <c:pt idx="7">
                  <c:v>2.34</c:v>
                </c:pt>
                <c:pt idx="8">
                  <c:v>2.12</c:v>
                </c:pt>
                <c:pt idx="9">
                  <c:v>2.0599999999999996</c:v>
                </c:pt>
                <c:pt idx="10">
                  <c:v>2.2600000000000002</c:v>
                </c:pt>
                <c:pt idx="11">
                  <c:v>2.34</c:v>
                </c:pt>
                <c:pt idx="12">
                  <c:v>2.04</c:v>
                </c:pt>
                <c:pt idx="13">
                  <c:v>2.1800000000000002</c:v>
                </c:pt>
                <c:pt idx="14">
                  <c:v>2.34</c:v>
                </c:pt>
                <c:pt idx="15">
                  <c:v>2.42</c:v>
                </c:pt>
                <c:pt idx="16">
                  <c:v>2.06</c:v>
                </c:pt>
              </c:numCache>
            </c:numRef>
          </c:val>
        </c:ser>
        <c:ser>
          <c:idx val="1"/>
          <c:order val="1"/>
          <c:tx>
            <c:strRef>
              <c:f>Sheet1!$U$2</c:f>
              <c:strCache>
                <c:ptCount val="1"/>
                <c:pt idx="0">
                  <c:v>Central Line</c:v>
                </c:pt>
              </c:strCache>
            </c:strRef>
          </c:tx>
          <c:marker>
            <c:symbol val="none"/>
          </c:marker>
          <c:cat>
            <c:numRef>
              <c:f>(Sheet1!$A$3:$A$12,Sheet1!$A$14:$A$18,Sheet1!$A$21:$A$22)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19</c:v>
                </c:pt>
                <c:pt idx="16" formatCode="General">
                  <c:v>20</c:v>
                </c:pt>
              </c:numCache>
            </c:numRef>
          </c:cat>
          <c:val>
            <c:numRef>
              <c:f>(Sheet1!$U$3:$U$12,Sheet1!$U$14:$U$18,Sheet1!$U$21:$U$22)</c:f>
              <c:numCache>
                <c:formatCode>General</c:formatCode>
                <c:ptCount val="17"/>
                <c:pt idx="0">
                  <c:v>2.177647058823529</c:v>
                </c:pt>
                <c:pt idx="1">
                  <c:v>2.177647058823529</c:v>
                </c:pt>
                <c:pt idx="2">
                  <c:v>2.177647058823529</c:v>
                </c:pt>
                <c:pt idx="3">
                  <c:v>2.177647058823529</c:v>
                </c:pt>
                <c:pt idx="4">
                  <c:v>2.177647058823529</c:v>
                </c:pt>
                <c:pt idx="5">
                  <c:v>2.177647058823529</c:v>
                </c:pt>
                <c:pt idx="6">
                  <c:v>2.177647058823529</c:v>
                </c:pt>
                <c:pt idx="7">
                  <c:v>2.177647058823529</c:v>
                </c:pt>
                <c:pt idx="8">
                  <c:v>2.177647058823529</c:v>
                </c:pt>
                <c:pt idx="9">
                  <c:v>2.177647058823529</c:v>
                </c:pt>
                <c:pt idx="10">
                  <c:v>2.177647058823529</c:v>
                </c:pt>
                <c:pt idx="11">
                  <c:v>2.177647058823529</c:v>
                </c:pt>
                <c:pt idx="12">
                  <c:v>2.177647058823529</c:v>
                </c:pt>
                <c:pt idx="13">
                  <c:v>2.177647058823529</c:v>
                </c:pt>
                <c:pt idx="14">
                  <c:v>2.177647058823529</c:v>
                </c:pt>
                <c:pt idx="15">
                  <c:v>2.177647058823529</c:v>
                </c:pt>
                <c:pt idx="16">
                  <c:v>2.177647058823529</c:v>
                </c:pt>
              </c:numCache>
            </c:numRef>
          </c:val>
        </c:ser>
        <c:ser>
          <c:idx val="2"/>
          <c:order val="2"/>
          <c:tx>
            <c:strRef>
              <c:f>Sheet1!$V$2</c:f>
              <c:strCache>
                <c:ptCount val="1"/>
                <c:pt idx="0">
                  <c:v>UCL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(Sheet1!$A$3:$A$12,Sheet1!$A$14:$A$18,Sheet1!$A$21:$A$22)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19</c:v>
                </c:pt>
                <c:pt idx="16" formatCode="General">
                  <c:v>20</c:v>
                </c:pt>
              </c:numCache>
            </c:numRef>
          </c:cat>
          <c:val>
            <c:numRef>
              <c:f>(Sheet1!$V$3:$V$12,Sheet1!$V$14:$V$18,Sheet1!$V$21:$V$22)</c:f>
              <c:numCache>
                <c:formatCode>General</c:formatCode>
                <c:ptCount val="17"/>
                <c:pt idx="0">
                  <c:v>2.5655192810457512</c:v>
                </c:pt>
                <c:pt idx="1">
                  <c:v>2.5655192810457512</c:v>
                </c:pt>
                <c:pt idx="2">
                  <c:v>2.5655192810457512</c:v>
                </c:pt>
                <c:pt idx="3">
                  <c:v>2.5655192810457512</c:v>
                </c:pt>
                <c:pt idx="4">
                  <c:v>2.5655192810457512</c:v>
                </c:pt>
                <c:pt idx="5">
                  <c:v>2.5655192810457512</c:v>
                </c:pt>
                <c:pt idx="6">
                  <c:v>2.5655192810457512</c:v>
                </c:pt>
                <c:pt idx="7">
                  <c:v>2.5655192810457512</c:v>
                </c:pt>
                <c:pt idx="8">
                  <c:v>2.5655192810457512</c:v>
                </c:pt>
                <c:pt idx="9">
                  <c:v>2.5655192810457512</c:v>
                </c:pt>
                <c:pt idx="10">
                  <c:v>2.5655192810457512</c:v>
                </c:pt>
                <c:pt idx="11">
                  <c:v>2.5655192810457512</c:v>
                </c:pt>
                <c:pt idx="12">
                  <c:v>2.5655192810457512</c:v>
                </c:pt>
                <c:pt idx="13">
                  <c:v>2.5655192810457512</c:v>
                </c:pt>
                <c:pt idx="14">
                  <c:v>2.5655192810457512</c:v>
                </c:pt>
                <c:pt idx="15">
                  <c:v>2.5655192810457512</c:v>
                </c:pt>
                <c:pt idx="16">
                  <c:v>2.5655192810457512</c:v>
                </c:pt>
              </c:numCache>
            </c:numRef>
          </c:val>
        </c:ser>
        <c:ser>
          <c:idx val="3"/>
          <c:order val="3"/>
          <c:tx>
            <c:strRef>
              <c:f>Sheet1!$W$2</c:f>
              <c:strCache>
                <c:ptCount val="1"/>
                <c:pt idx="0">
                  <c:v>LCL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(Sheet1!$A$3:$A$12,Sheet1!$A$14:$A$18,Sheet1!$A$21:$A$22)</c:f>
              <c:numCache>
                <c:formatCode>0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19</c:v>
                </c:pt>
                <c:pt idx="16" formatCode="General">
                  <c:v>20</c:v>
                </c:pt>
              </c:numCache>
            </c:numRef>
          </c:cat>
          <c:val>
            <c:numRef>
              <c:f>(Sheet1!$W$3:$W$12,Sheet1!$W$14:$W$18,Sheet1!$W$21:$W$22)</c:f>
              <c:numCache>
                <c:formatCode>General</c:formatCode>
                <c:ptCount val="17"/>
                <c:pt idx="0">
                  <c:v>1.7897748366013069</c:v>
                </c:pt>
                <c:pt idx="1">
                  <c:v>1.7897748366013069</c:v>
                </c:pt>
                <c:pt idx="2">
                  <c:v>1.7897748366013069</c:v>
                </c:pt>
                <c:pt idx="3">
                  <c:v>1.7897748366013069</c:v>
                </c:pt>
                <c:pt idx="4">
                  <c:v>1.7897748366013069</c:v>
                </c:pt>
                <c:pt idx="5">
                  <c:v>1.7897748366013069</c:v>
                </c:pt>
                <c:pt idx="6">
                  <c:v>1.7897748366013069</c:v>
                </c:pt>
                <c:pt idx="7">
                  <c:v>1.7897748366013069</c:v>
                </c:pt>
                <c:pt idx="8">
                  <c:v>1.7897748366013069</c:v>
                </c:pt>
                <c:pt idx="9">
                  <c:v>1.7897748366013069</c:v>
                </c:pt>
                <c:pt idx="10">
                  <c:v>1.7897748366013069</c:v>
                </c:pt>
                <c:pt idx="11">
                  <c:v>1.7897748366013069</c:v>
                </c:pt>
                <c:pt idx="12">
                  <c:v>1.7897748366013069</c:v>
                </c:pt>
                <c:pt idx="13">
                  <c:v>1.7897748366013069</c:v>
                </c:pt>
                <c:pt idx="14">
                  <c:v>1.7897748366013069</c:v>
                </c:pt>
                <c:pt idx="15">
                  <c:v>1.7897748366013069</c:v>
                </c:pt>
                <c:pt idx="16">
                  <c:v>1.7897748366013069</c:v>
                </c:pt>
              </c:numCache>
            </c:numRef>
          </c:val>
        </c:ser>
        <c:marker val="1"/>
        <c:axId val="85544320"/>
        <c:axId val="85583744"/>
      </c:lineChart>
      <c:catAx>
        <c:axId val="85544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Shift No</a:t>
                </a:r>
              </a:p>
            </c:rich>
          </c:tx>
          <c:layout/>
        </c:title>
        <c:numFmt formatCode="0" sourceLinked="1"/>
        <c:tickLblPos val="nextTo"/>
        <c:crossAx val="85583744"/>
        <c:crosses val="autoZero"/>
        <c:auto val="1"/>
        <c:lblAlgn val="ctr"/>
        <c:lblOffset val="100"/>
      </c:catAx>
      <c:valAx>
        <c:axId val="85583744"/>
        <c:scaling>
          <c:orientation val="minMax"/>
          <c:min val="1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Thickness</a:t>
                </a:r>
              </a:p>
            </c:rich>
          </c:tx>
          <c:layout/>
        </c:title>
        <c:numFmt formatCode="0.0." sourceLinked="1"/>
        <c:tickLblPos val="nextTo"/>
        <c:crossAx val="85544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476251</xdr:colOff>
      <xdr:row>31</xdr:row>
      <xdr:rowOff>28575</xdr:rowOff>
    </xdr:from>
    <xdr:to>
      <xdr:col>40</xdr:col>
      <xdr:colOff>552451</xdr:colOff>
      <xdr:row>52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381001</xdr:colOff>
      <xdr:row>3</xdr:row>
      <xdr:rowOff>66675</xdr:rowOff>
    </xdr:from>
    <xdr:to>
      <xdr:col>52</xdr:col>
      <xdr:colOff>9525</xdr:colOff>
      <xdr:row>24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114299</xdr:colOff>
      <xdr:row>3</xdr:row>
      <xdr:rowOff>95250</xdr:rowOff>
    </xdr:from>
    <xdr:to>
      <xdr:col>44</xdr:col>
      <xdr:colOff>504825</xdr:colOff>
      <xdr:row>23</xdr:row>
      <xdr:rowOff>190499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342900</xdr:colOff>
      <xdr:row>4</xdr:row>
      <xdr:rowOff>95250</xdr:rowOff>
    </xdr:from>
    <xdr:to>
      <xdr:col>45</xdr:col>
      <xdr:colOff>371475</xdr:colOff>
      <xdr:row>24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485774</xdr:colOff>
      <xdr:row>1</xdr:row>
      <xdr:rowOff>171450</xdr:rowOff>
    </xdr:from>
    <xdr:to>
      <xdr:col>33</xdr:col>
      <xdr:colOff>9525</xdr:colOff>
      <xdr:row>21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topLeftCell="P1" workbookViewId="0">
      <selection activeCell="Y2" sqref="Y2"/>
    </sheetView>
  </sheetViews>
  <sheetFormatPr defaultRowHeight="15"/>
  <cols>
    <col min="1" max="1" width="10.5703125" style="2" customWidth="1"/>
    <col min="2" max="2" width="11.28515625" style="2" customWidth="1"/>
    <col min="3" max="3" width="10.7109375" style="2" customWidth="1"/>
    <col min="4" max="4" width="11.85546875" style="2" customWidth="1"/>
    <col min="5" max="5" width="13.5703125" style="2" customWidth="1"/>
    <col min="6" max="6" width="11.42578125" style="2" customWidth="1"/>
    <col min="7" max="7" width="12.7109375" style="2" customWidth="1"/>
    <col min="8" max="8" width="13.5703125" style="2" customWidth="1"/>
    <col min="9" max="10" width="9.140625" style="2"/>
    <col min="11" max="11" width="13.7109375" style="2" customWidth="1"/>
    <col min="12" max="13" width="9.140625" style="2"/>
    <col min="14" max="14" width="12.85546875" style="2" customWidth="1"/>
    <col min="15" max="16" width="9.140625" style="2"/>
    <col min="17" max="17" width="15.28515625" style="2" customWidth="1"/>
    <col min="18" max="18" width="14.140625" style="2" customWidth="1"/>
    <col min="19" max="20" width="9.140625" style="2"/>
    <col min="21" max="21" width="12.140625" style="2" customWidth="1"/>
    <col min="22" max="16384" width="9.140625" style="2"/>
  </cols>
  <sheetData>
    <row r="1" spans="1:23">
      <c r="L1" s="2" t="s">
        <v>12</v>
      </c>
      <c r="O1" s="2" t="s">
        <v>14</v>
      </c>
      <c r="V1" s="2" t="s">
        <v>12</v>
      </c>
    </row>
    <row r="2" spans="1:23">
      <c r="A2" s="1" t="s">
        <v>1</v>
      </c>
      <c r="B2" s="7" t="s">
        <v>0</v>
      </c>
      <c r="C2" s="8"/>
      <c r="D2" s="8"/>
      <c r="E2" s="8"/>
      <c r="F2" s="9"/>
      <c r="G2" s="6" t="s">
        <v>2</v>
      </c>
      <c r="H2" s="6" t="s">
        <v>8</v>
      </c>
      <c r="I2" s="6" t="s">
        <v>9</v>
      </c>
      <c r="J2" s="6" t="s">
        <v>10</v>
      </c>
      <c r="K2" s="6" t="s">
        <v>8</v>
      </c>
      <c r="L2" s="6" t="s">
        <v>9</v>
      </c>
      <c r="M2" s="6" t="s">
        <v>10</v>
      </c>
      <c r="N2" s="6" t="s">
        <v>8</v>
      </c>
      <c r="O2" s="6" t="s">
        <v>9</v>
      </c>
      <c r="P2" s="6" t="s">
        <v>10</v>
      </c>
      <c r="Q2" s="6" t="s">
        <v>15</v>
      </c>
      <c r="R2" s="6" t="s">
        <v>8</v>
      </c>
      <c r="S2" s="6" t="s">
        <v>9</v>
      </c>
      <c r="T2" s="6" t="s">
        <v>10</v>
      </c>
      <c r="U2" s="6" t="s">
        <v>8</v>
      </c>
      <c r="V2" s="6" t="s">
        <v>9</v>
      </c>
      <c r="W2" s="6" t="s">
        <v>10</v>
      </c>
    </row>
    <row r="3" spans="1:23">
      <c r="A3" s="3">
        <v>1</v>
      </c>
      <c r="B3" s="4">
        <v>2.4</v>
      </c>
      <c r="C3" s="5">
        <v>2</v>
      </c>
      <c r="D3" s="5">
        <v>2.2999999999999998</v>
      </c>
      <c r="E3" s="5">
        <v>2.1</v>
      </c>
      <c r="F3" s="5">
        <v>2.4</v>
      </c>
      <c r="G3" s="10">
        <f>MAX(B3:F3)-MIN(B3:F3)</f>
        <v>0.39999999999999991</v>
      </c>
      <c r="H3" s="10">
        <f>$G$23</f>
        <v>0.7699999999999998</v>
      </c>
      <c r="I3" s="6">
        <f>$G$23*$G$27</f>
        <v>1.6277799999999996</v>
      </c>
      <c r="J3" s="6">
        <f>$G$23*$G$26</f>
        <v>0</v>
      </c>
      <c r="K3" s="6">
        <f>$G$28</f>
        <v>0.72105263157894728</v>
      </c>
      <c r="L3" s="6">
        <f>$G$28*$G$27</f>
        <v>1.5243052631578944</v>
      </c>
      <c r="M3" s="6">
        <f>$G$28*$G$26</f>
        <v>0</v>
      </c>
      <c r="N3" s="6">
        <f>$G$29</f>
        <v>0.67222222222222205</v>
      </c>
      <c r="O3" s="6">
        <f>$G$29*$G$27</f>
        <v>1.4210777777777774</v>
      </c>
      <c r="P3" s="6">
        <f>$G$29*$G$26</f>
        <v>0</v>
      </c>
      <c r="Q3" s="18">
        <f>AVERAGE(B3:F3)</f>
        <v>2.2400000000000002</v>
      </c>
      <c r="R3" s="6">
        <f>$Q$23</f>
        <v>2.2266666666666666</v>
      </c>
      <c r="S3" s="6">
        <f>$Q$23+$Q$24*$G$29</f>
        <v>2.6145388888888887</v>
      </c>
      <c r="T3" s="6">
        <f>$Q$23-$Q$24*$G$29</f>
        <v>1.8387944444444444</v>
      </c>
      <c r="U3" s="6">
        <f>$Q$25</f>
        <v>2.177647058823529</v>
      </c>
      <c r="V3" s="6">
        <f>$Q$25+$Q$24*$G$29</f>
        <v>2.5655192810457512</v>
      </c>
      <c r="W3" s="6">
        <f>$Q$25-$Q$24*$G$29</f>
        <v>1.7897748366013069</v>
      </c>
    </row>
    <row r="4" spans="1:23">
      <c r="A4" s="3">
        <v>2</v>
      </c>
      <c r="B4" s="4">
        <v>2.2999999999999998</v>
      </c>
      <c r="C4" s="5">
        <v>2.1</v>
      </c>
      <c r="D4" s="5">
        <v>2.2999999999999998</v>
      </c>
      <c r="E4" s="5">
        <v>2</v>
      </c>
      <c r="F4" s="5">
        <v>2.5</v>
      </c>
      <c r="G4" s="10">
        <f t="shared" ref="G4:G22" si="0">MAX(B4:F4)-MIN(B4:F4)</f>
        <v>0.5</v>
      </c>
      <c r="H4" s="10">
        <f t="shared" ref="H4:H22" si="1">$G$23</f>
        <v>0.7699999999999998</v>
      </c>
      <c r="I4" s="6">
        <f t="shared" ref="I4:I22" si="2">$G$23*$G$27</f>
        <v>1.6277799999999996</v>
      </c>
      <c r="J4" s="6">
        <f t="shared" ref="J4:J22" si="3">$G$23*$G$26</f>
        <v>0</v>
      </c>
      <c r="K4" s="6">
        <f t="shared" ref="K4:K22" si="4">$G$28</f>
        <v>0.72105263157894728</v>
      </c>
      <c r="L4" s="6">
        <f t="shared" ref="L4:L22" si="5">$G$28*$G$27</f>
        <v>1.5243052631578944</v>
      </c>
      <c r="M4" s="6">
        <f t="shared" ref="M4:M22" si="6">$G$28*$G$26</f>
        <v>0</v>
      </c>
      <c r="N4" s="6">
        <f t="shared" ref="N4:N22" si="7">$G$29</f>
        <v>0.67222222222222205</v>
      </c>
      <c r="O4" s="6">
        <f t="shared" ref="O4:O22" si="8">$G$29*$G$27</f>
        <v>1.4210777777777774</v>
      </c>
      <c r="P4" s="6">
        <f t="shared" ref="P4:P22" si="9">$G$29*$G$26</f>
        <v>0</v>
      </c>
      <c r="Q4" s="18">
        <f t="shared" ref="Q4:Q22" si="10">AVERAGE(B4:F4)</f>
        <v>2.2399999999999998</v>
      </c>
      <c r="R4" s="6">
        <f t="shared" ref="R4:R22" si="11">$Q$23</f>
        <v>2.2266666666666666</v>
      </c>
      <c r="S4" s="6">
        <f t="shared" ref="S4:S22" si="12">$Q$23+$Q$24*$G$29</f>
        <v>2.6145388888888887</v>
      </c>
      <c r="T4" s="6">
        <f t="shared" ref="T4:T22" si="13">$Q$23-$Q$24*$G$29</f>
        <v>1.8387944444444444</v>
      </c>
      <c r="U4" s="6">
        <f t="shared" ref="U4:U22" si="14">$Q$25</f>
        <v>2.177647058823529</v>
      </c>
      <c r="V4" s="6">
        <f t="shared" ref="V4:V22" si="15">$Q$25+$Q$24*$G$29</f>
        <v>2.5655192810457512</v>
      </c>
      <c r="W4" s="6">
        <f t="shared" ref="W4:W22" si="16">$Q$25-$Q$24*$G$29</f>
        <v>1.7897748366013069</v>
      </c>
    </row>
    <row r="5" spans="1:23">
      <c r="A5" s="3">
        <v>3</v>
      </c>
      <c r="B5" s="4">
        <v>2</v>
      </c>
      <c r="C5" s="5">
        <v>2</v>
      </c>
      <c r="D5" s="5">
        <v>2.1</v>
      </c>
      <c r="E5" s="5">
        <v>2.2000000000000002</v>
      </c>
      <c r="F5" s="5">
        <v>2.1</v>
      </c>
      <c r="G5" s="10">
        <f t="shared" si="0"/>
        <v>0.20000000000000018</v>
      </c>
      <c r="H5" s="10">
        <f t="shared" si="1"/>
        <v>0.7699999999999998</v>
      </c>
      <c r="I5" s="6">
        <f t="shared" si="2"/>
        <v>1.6277799999999996</v>
      </c>
      <c r="J5" s="6">
        <f t="shared" si="3"/>
        <v>0</v>
      </c>
      <c r="K5" s="6">
        <f t="shared" si="4"/>
        <v>0.72105263157894728</v>
      </c>
      <c r="L5" s="6">
        <f t="shared" si="5"/>
        <v>1.5243052631578944</v>
      </c>
      <c r="M5" s="6">
        <f t="shared" si="6"/>
        <v>0</v>
      </c>
      <c r="N5" s="6">
        <f t="shared" si="7"/>
        <v>0.67222222222222205</v>
      </c>
      <c r="O5" s="6">
        <f t="shared" si="8"/>
        <v>1.4210777777777774</v>
      </c>
      <c r="P5" s="6">
        <f t="shared" si="9"/>
        <v>0</v>
      </c>
      <c r="Q5" s="18">
        <f t="shared" si="10"/>
        <v>2.08</v>
      </c>
      <c r="R5" s="6">
        <f t="shared" si="11"/>
        <v>2.2266666666666666</v>
      </c>
      <c r="S5" s="6">
        <f t="shared" si="12"/>
        <v>2.6145388888888887</v>
      </c>
      <c r="T5" s="6">
        <f t="shared" si="13"/>
        <v>1.8387944444444444</v>
      </c>
      <c r="U5" s="6">
        <f t="shared" si="14"/>
        <v>2.177647058823529</v>
      </c>
      <c r="V5" s="6">
        <f t="shared" si="15"/>
        <v>2.5655192810457512</v>
      </c>
      <c r="W5" s="6">
        <f t="shared" si="16"/>
        <v>1.7897748366013069</v>
      </c>
    </row>
    <row r="6" spans="1:23">
      <c r="A6" s="3">
        <v>4</v>
      </c>
      <c r="B6" s="4">
        <v>2.5</v>
      </c>
      <c r="C6" s="5">
        <v>2</v>
      </c>
      <c r="D6" s="5">
        <v>2.1</v>
      </c>
      <c r="E6" s="5">
        <v>2.2999999999999998</v>
      </c>
      <c r="F6" s="5">
        <v>2.4</v>
      </c>
      <c r="G6" s="10">
        <f t="shared" si="0"/>
        <v>0.5</v>
      </c>
      <c r="H6" s="10">
        <f t="shared" si="1"/>
        <v>0.7699999999999998</v>
      </c>
      <c r="I6" s="6">
        <f t="shared" si="2"/>
        <v>1.6277799999999996</v>
      </c>
      <c r="J6" s="6">
        <f t="shared" si="3"/>
        <v>0</v>
      </c>
      <c r="K6" s="6">
        <f t="shared" si="4"/>
        <v>0.72105263157894728</v>
      </c>
      <c r="L6" s="6">
        <f t="shared" si="5"/>
        <v>1.5243052631578944</v>
      </c>
      <c r="M6" s="6">
        <f t="shared" si="6"/>
        <v>0</v>
      </c>
      <c r="N6" s="6">
        <f t="shared" si="7"/>
        <v>0.67222222222222205</v>
      </c>
      <c r="O6" s="6">
        <f t="shared" si="8"/>
        <v>1.4210777777777774</v>
      </c>
      <c r="P6" s="6">
        <f t="shared" si="9"/>
        <v>0</v>
      </c>
      <c r="Q6" s="18">
        <f t="shared" si="10"/>
        <v>2.2599999999999998</v>
      </c>
      <c r="R6" s="6">
        <f t="shared" si="11"/>
        <v>2.2266666666666666</v>
      </c>
      <c r="S6" s="6">
        <f t="shared" si="12"/>
        <v>2.6145388888888887</v>
      </c>
      <c r="T6" s="6">
        <f t="shared" si="13"/>
        <v>1.8387944444444444</v>
      </c>
      <c r="U6" s="6">
        <f t="shared" si="14"/>
        <v>2.177647058823529</v>
      </c>
      <c r="V6" s="6">
        <f t="shared" si="15"/>
        <v>2.5655192810457512</v>
      </c>
      <c r="W6" s="6">
        <f t="shared" si="16"/>
        <v>1.7897748366013069</v>
      </c>
    </row>
    <row r="7" spans="1:23">
      <c r="A7" s="3">
        <v>5</v>
      </c>
      <c r="B7" s="4">
        <v>2.2999999999999998</v>
      </c>
      <c r="C7" s="5">
        <v>2.2000000000000002</v>
      </c>
      <c r="D7" s="5">
        <v>2.2999999999999998</v>
      </c>
      <c r="E7" s="5">
        <v>1.8</v>
      </c>
      <c r="F7" s="5">
        <v>2.5</v>
      </c>
      <c r="G7" s="10">
        <f t="shared" si="0"/>
        <v>0.7</v>
      </c>
      <c r="H7" s="10">
        <f t="shared" si="1"/>
        <v>0.7699999999999998</v>
      </c>
      <c r="I7" s="6">
        <f t="shared" si="2"/>
        <v>1.6277799999999996</v>
      </c>
      <c r="J7" s="6">
        <f t="shared" si="3"/>
        <v>0</v>
      </c>
      <c r="K7" s="6">
        <f t="shared" si="4"/>
        <v>0.72105263157894728</v>
      </c>
      <c r="L7" s="6">
        <f t="shared" si="5"/>
        <v>1.5243052631578944</v>
      </c>
      <c r="M7" s="6">
        <f t="shared" si="6"/>
        <v>0</v>
      </c>
      <c r="N7" s="6">
        <f t="shared" si="7"/>
        <v>0.67222222222222205</v>
      </c>
      <c r="O7" s="6">
        <f t="shared" si="8"/>
        <v>1.4210777777777774</v>
      </c>
      <c r="P7" s="6">
        <f t="shared" si="9"/>
        <v>0</v>
      </c>
      <c r="Q7" s="18">
        <f t="shared" si="10"/>
        <v>2.2199999999999998</v>
      </c>
      <c r="R7" s="6">
        <f t="shared" si="11"/>
        <v>2.2266666666666666</v>
      </c>
      <c r="S7" s="6">
        <f t="shared" si="12"/>
        <v>2.6145388888888887</v>
      </c>
      <c r="T7" s="6">
        <f t="shared" si="13"/>
        <v>1.8387944444444444</v>
      </c>
      <c r="U7" s="6">
        <f t="shared" si="14"/>
        <v>2.177647058823529</v>
      </c>
      <c r="V7" s="6">
        <f t="shared" si="15"/>
        <v>2.5655192810457512</v>
      </c>
      <c r="W7" s="6">
        <f t="shared" si="16"/>
        <v>1.7897748366013069</v>
      </c>
    </row>
    <row r="8" spans="1:23">
      <c r="A8" s="3">
        <v>6</v>
      </c>
      <c r="B8" s="4">
        <v>1.9</v>
      </c>
      <c r="C8" s="5">
        <v>2</v>
      </c>
      <c r="D8" s="5">
        <v>2.4</v>
      </c>
      <c r="E8" s="5">
        <v>1.9</v>
      </c>
      <c r="F8" s="5">
        <v>2.2999999999999998</v>
      </c>
      <c r="G8" s="10">
        <f t="shared" si="0"/>
        <v>0.5</v>
      </c>
      <c r="H8" s="10">
        <f t="shared" si="1"/>
        <v>0.7699999999999998</v>
      </c>
      <c r="I8" s="6">
        <f t="shared" si="2"/>
        <v>1.6277799999999996</v>
      </c>
      <c r="J8" s="6">
        <f t="shared" si="3"/>
        <v>0</v>
      </c>
      <c r="K8" s="6">
        <f t="shared" si="4"/>
        <v>0.72105263157894728</v>
      </c>
      <c r="L8" s="6">
        <f t="shared" si="5"/>
        <v>1.5243052631578944</v>
      </c>
      <c r="M8" s="6">
        <f t="shared" si="6"/>
        <v>0</v>
      </c>
      <c r="N8" s="6">
        <f t="shared" si="7"/>
        <v>0.67222222222222205</v>
      </c>
      <c r="O8" s="6">
        <f t="shared" si="8"/>
        <v>1.4210777777777774</v>
      </c>
      <c r="P8" s="6">
        <f t="shared" si="9"/>
        <v>0</v>
      </c>
      <c r="Q8" s="18">
        <f t="shared" si="10"/>
        <v>2.1</v>
      </c>
      <c r="R8" s="6">
        <f t="shared" si="11"/>
        <v>2.2266666666666666</v>
      </c>
      <c r="S8" s="6">
        <f t="shared" si="12"/>
        <v>2.6145388888888887</v>
      </c>
      <c r="T8" s="6">
        <f t="shared" si="13"/>
        <v>1.8387944444444444</v>
      </c>
      <c r="U8" s="6">
        <f t="shared" si="14"/>
        <v>2.177647058823529</v>
      </c>
      <c r="V8" s="6">
        <f t="shared" si="15"/>
        <v>2.5655192810457512</v>
      </c>
      <c r="W8" s="6">
        <f t="shared" si="16"/>
        <v>1.7897748366013069</v>
      </c>
    </row>
    <row r="9" spans="1:23">
      <c r="A9" s="3">
        <v>7</v>
      </c>
      <c r="B9" s="4">
        <v>1.9</v>
      </c>
      <c r="C9" s="5">
        <v>2.2999999999999998</v>
      </c>
      <c r="D9" s="5">
        <v>2.1</v>
      </c>
      <c r="E9" s="5">
        <v>1.7</v>
      </c>
      <c r="F9" s="5">
        <v>2</v>
      </c>
      <c r="G9" s="10">
        <f t="shared" si="0"/>
        <v>0.59999999999999987</v>
      </c>
      <c r="H9" s="10">
        <f t="shared" si="1"/>
        <v>0.7699999999999998</v>
      </c>
      <c r="I9" s="6">
        <f t="shared" si="2"/>
        <v>1.6277799999999996</v>
      </c>
      <c r="J9" s="6">
        <f t="shared" si="3"/>
        <v>0</v>
      </c>
      <c r="K9" s="6">
        <f t="shared" si="4"/>
        <v>0.72105263157894728</v>
      </c>
      <c r="L9" s="6">
        <f t="shared" si="5"/>
        <v>1.5243052631578944</v>
      </c>
      <c r="M9" s="6">
        <f t="shared" si="6"/>
        <v>0</v>
      </c>
      <c r="N9" s="6">
        <f t="shared" si="7"/>
        <v>0.67222222222222205</v>
      </c>
      <c r="O9" s="6">
        <f t="shared" si="8"/>
        <v>1.4210777777777774</v>
      </c>
      <c r="P9" s="6">
        <f t="shared" si="9"/>
        <v>0</v>
      </c>
      <c r="Q9" s="18">
        <f t="shared" si="10"/>
        <v>2</v>
      </c>
      <c r="R9" s="6">
        <f t="shared" si="11"/>
        <v>2.2266666666666666</v>
      </c>
      <c r="S9" s="6">
        <f t="shared" si="12"/>
        <v>2.6145388888888887</v>
      </c>
      <c r="T9" s="6">
        <f t="shared" si="13"/>
        <v>1.8387944444444444</v>
      </c>
      <c r="U9" s="6">
        <f t="shared" si="14"/>
        <v>2.177647058823529</v>
      </c>
      <c r="V9" s="6">
        <f t="shared" si="15"/>
        <v>2.5655192810457512</v>
      </c>
      <c r="W9" s="6">
        <f t="shared" si="16"/>
        <v>1.7897748366013069</v>
      </c>
    </row>
    <row r="10" spans="1:23">
      <c r="A10" s="3">
        <v>8</v>
      </c>
      <c r="B10" s="4">
        <v>2.5</v>
      </c>
      <c r="C10" s="5">
        <v>2.2999999999999998</v>
      </c>
      <c r="D10" s="5">
        <v>2.2999999999999998</v>
      </c>
      <c r="E10" s="5">
        <v>2.4</v>
      </c>
      <c r="F10" s="5">
        <v>2.2000000000000002</v>
      </c>
      <c r="G10" s="10">
        <f t="shared" si="0"/>
        <v>0.29999999999999982</v>
      </c>
      <c r="H10" s="10">
        <f t="shared" si="1"/>
        <v>0.7699999999999998</v>
      </c>
      <c r="I10" s="6">
        <f t="shared" si="2"/>
        <v>1.6277799999999996</v>
      </c>
      <c r="J10" s="6">
        <f t="shared" si="3"/>
        <v>0</v>
      </c>
      <c r="K10" s="6">
        <f t="shared" si="4"/>
        <v>0.72105263157894728</v>
      </c>
      <c r="L10" s="6">
        <f t="shared" si="5"/>
        <v>1.5243052631578944</v>
      </c>
      <c r="M10" s="6">
        <f t="shared" si="6"/>
        <v>0</v>
      </c>
      <c r="N10" s="6">
        <f t="shared" si="7"/>
        <v>0.67222222222222205</v>
      </c>
      <c r="O10" s="6">
        <f t="shared" si="8"/>
        <v>1.4210777777777774</v>
      </c>
      <c r="P10" s="6">
        <f t="shared" si="9"/>
        <v>0</v>
      </c>
      <c r="Q10" s="18">
        <f t="shared" si="10"/>
        <v>2.34</v>
      </c>
      <c r="R10" s="6">
        <f t="shared" si="11"/>
        <v>2.2266666666666666</v>
      </c>
      <c r="S10" s="6">
        <f t="shared" si="12"/>
        <v>2.6145388888888887</v>
      </c>
      <c r="T10" s="6">
        <f t="shared" si="13"/>
        <v>1.8387944444444444</v>
      </c>
      <c r="U10" s="6">
        <f t="shared" si="14"/>
        <v>2.177647058823529</v>
      </c>
      <c r="V10" s="6">
        <f t="shared" si="15"/>
        <v>2.5655192810457512</v>
      </c>
      <c r="W10" s="6">
        <f t="shared" si="16"/>
        <v>1.7897748366013069</v>
      </c>
    </row>
    <row r="11" spans="1:23">
      <c r="A11" s="3">
        <v>9</v>
      </c>
      <c r="B11" s="4">
        <v>2.1</v>
      </c>
      <c r="C11" s="5">
        <v>2.5</v>
      </c>
      <c r="D11" s="5">
        <v>2.1</v>
      </c>
      <c r="E11" s="5">
        <v>1.9</v>
      </c>
      <c r="F11" s="5">
        <v>2</v>
      </c>
      <c r="G11" s="10">
        <f t="shared" si="0"/>
        <v>0.60000000000000009</v>
      </c>
      <c r="H11" s="10">
        <f t="shared" si="1"/>
        <v>0.7699999999999998</v>
      </c>
      <c r="I11" s="6">
        <f t="shared" si="2"/>
        <v>1.6277799999999996</v>
      </c>
      <c r="J11" s="6">
        <f t="shared" si="3"/>
        <v>0</v>
      </c>
      <c r="K11" s="6">
        <f t="shared" si="4"/>
        <v>0.72105263157894728</v>
      </c>
      <c r="L11" s="6">
        <f t="shared" si="5"/>
        <v>1.5243052631578944</v>
      </c>
      <c r="M11" s="6">
        <f t="shared" si="6"/>
        <v>0</v>
      </c>
      <c r="N11" s="6">
        <f t="shared" si="7"/>
        <v>0.67222222222222205</v>
      </c>
      <c r="O11" s="6">
        <f t="shared" si="8"/>
        <v>1.4210777777777774</v>
      </c>
      <c r="P11" s="6">
        <f t="shared" si="9"/>
        <v>0</v>
      </c>
      <c r="Q11" s="18">
        <f t="shared" si="10"/>
        <v>2.12</v>
      </c>
      <c r="R11" s="6">
        <f t="shared" si="11"/>
        <v>2.2266666666666666</v>
      </c>
      <c r="S11" s="6">
        <f t="shared" si="12"/>
        <v>2.6145388888888887</v>
      </c>
      <c r="T11" s="6">
        <f t="shared" si="13"/>
        <v>1.8387944444444444</v>
      </c>
      <c r="U11" s="6">
        <f t="shared" si="14"/>
        <v>2.177647058823529</v>
      </c>
      <c r="V11" s="6">
        <f t="shared" si="15"/>
        <v>2.5655192810457512</v>
      </c>
      <c r="W11" s="6">
        <f t="shared" si="16"/>
        <v>1.7897748366013069</v>
      </c>
    </row>
    <row r="12" spans="1:23">
      <c r="A12" s="3">
        <v>10</v>
      </c>
      <c r="B12" s="4">
        <v>2.2999999999999998</v>
      </c>
      <c r="C12" s="5">
        <v>2</v>
      </c>
      <c r="D12" s="5">
        <v>1.7</v>
      </c>
      <c r="E12" s="5">
        <v>2.2000000000000002</v>
      </c>
      <c r="F12" s="5">
        <v>2.1</v>
      </c>
      <c r="G12" s="10">
        <f t="shared" si="0"/>
        <v>0.59999999999999987</v>
      </c>
      <c r="H12" s="10">
        <f t="shared" si="1"/>
        <v>0.7699999999999998</v>
      </c>
      <c r="I12" s="6">
        <f t="shared" si="2"/>
        <v>1.6277799999999996</v>
      </c>
      <c r="J12" s="6">
        <f t="shared" si="3"/>
        <v>0</v>
      </c>
      <c r="K12" s="6">
        <f t="shared" si="4"/>
        <v>0.72105263157894728</v>
      </c>
      <c r="L12" s="6">
        <f t="shared" si="5"/>
        <v>1.5243052631578944</v>
      </c>
      <c r="M12" s="6">
        <f t="shared" si="6"/>
        <v>0</v>
      </c>
      <c r="N12" s="6">
        <f t="shared" si="7"/>
        <v>0.67222222222222205</v>
      </c>
      <c r="O12" s="6">
        <f t="shared" si="8"/>
        <v>1.4210777777777774</v>
      </c>
      <c r="P12" s="6">
        <f t="shared" si="9"/>
        <v>0</v>
      </c>
      <c r="Q12" s="18">
        <f t="shared" si="10"/>
        <v>2.0599999999999996</v>
      </c>
      <c r="R12" s="6">
        <f t="shared" si="11"/>
        <v>2.2266666666666666</v>
      </c>
      <c r="S12" s="6">
        <f t="shared" si="12"/>
        <v>2.6145388888888887</v>
      </c>
      <c r="T12" s="6">
        <f t="shared" si="13"/>
        <v>1.8387944444444444</v>
      </c>
      <c r="U12" s="6">
        <f t="shared" si="14"/>
        <v>2.177647058823529</v>
      </c>
      <c r="V12" s="6">
        <f t="shared" si="15"/>
        <v>2.5655192810457512</v>
      </c>
      <c r="W12" s="6">
        <f t="shared" si="16"/>
        <v>1.7897748366013069</v>
      </c>
    </row>
    <row r="13" spans="1:23">
      <c r="A13" s="17">
        <v>11</v>
      </c>
      <c r="B13" s="16">
        <v>2.8</v>
      </c>
      <c r="C13" s="13">
        <v>2.7</v>
      </c>
      <c r="D13" s="13">
        <v>3.2</v>
      </c>
      <c r="E13" s="13">
        <v>2.5</v>
      </c>
      <c r="F13" s="13">
        <v>2.7</v>
      </c>
      <c r="G13" s="14">
        <f t="shared" si="0"/>
        <v>0.70000000000000018</v>
      </c>
      <c r="H13" s="14">
        <f t="shared" si="1"/>
        <v>0.7699999999999998</v>
      </c>
      <c r="I13" s="15">
        <f t="shared" si="2"/>
        <v>1.6277799999999996</v>
      </c>
      <c r="J13" s="15">
        <f t="shared" si="3"/>
        <v>0</v>
      </c>
      <c r="K13" s="15">
        <f t="shared" si="4"/>
        <v>0.72105263157894728</v>
      </c>
      <c r="L13" s="15">
        <f t="shared" si="5"/>
        <v>1.5243052631578944</v>
      </c>
      <c r="M13" s="15">
        <f t="shared" si="6"/>
        <v>0</v>
      </c>
      <c r="N13" s="15">
        <f t="shared" si="7"/>
        <v>0.67222222222222205</v>
      </c>
      <c r="O13" s="15">
        <f t="shared" si="8"/>
        <v>1.4210777777777774</v>
      </c>
      <c r="P13" s="15">
        <f t="shared" si="9"/>
        <v>0</v>
      </c>
      <c r="Q13" s="19">
        <f t="shared" si="10"/>
        <v>2.78</v>
      </c>
      <c r="R13" s="15">
        <f t="shared" si="11"/>
        <v>2.2266666666666666</v>
      </c>
      <c r="S13" s="15">
        <f t="shared" si="12"/>
        <v>2.6145388888888887</v>
      </c>
      <c r="T13" s="15">
        <f t="shared" si="13"/>
        <v>1.8387944444444444</v>
      </c>
      <c r="U13" s="15">
        <f t="shared" si="14"/>
        <v>2.177647058823529</v>
      </c>
      <c r="V13" s="15">
        <f t="shared" si="15"/>
        <v>2.5655192810457512</v>
      </c>
      <c r="W13" s="15">
        <f t="shared" si="16"/>
        <v>1.7897748366013069</v>
      </c>
    </row>
    <row r="14" spans="1:23">
      <c r="A14" s="3">
        <v>12</v>
      </c>
      <c r="B14" s="4">
        <v>2.1</v>
      </c>
      <c r="C14" s="5">
        <v>2.5</v>
      </c>
      <c r="D14" s="5">
        <v>1.9</v>
      </c>
      <c r="E14" s="5">
        <v>2.6</v>
      </c>
      <c r="F14" s="5">
        <v>2.2000000000000002</v>
      </c>
      <c r="G14" s="10">
        <f t="shared" si="0"/>
        <v>0.70000000000000018</v>
      </c>
      <c r="H14" s="10">
        <f t="shared" si="1"/>
        <v>0.7699999999999998</v>
      </c>
      <c r="I14" s="6">
        <f t="shared" si="2"/>
        <v>1.6277799999999996</v>
      </c>
      <c r="J14" s="6">
        <f t="shared" si="3"/>
        <v>0</v>
      </c>
      <c r="K14" s="6">
        <f t="shared" si="4"/>
        <v>0.72105263157894728</v>
      </c>
      <c r="L14" s="6">
        <f t="shared" si="5"/>
        <v>1.5243052631578944</v>
      </c>
      <c r="M14" s="6">
        <f t="shared" si="6"/>
        <v>0</v>
      </c>
      <c r="N14" s="6">
        <f t="shared" si="7"/>
        <v>0.67222222222222205</v>
      </c>
      <c r="O14" s="6">
        <f t="shared" si="8"/>
        <v>1.4210777777777774</v>
      </c>
      <c r="P14" s="6">
        <f t="shared" si="9"/>
        <v>0</v>
      </c>
      <c r="Q14" s="18">
        <f t="shared" si="10"/>
        <v>2.2600000000000002</v>
      </c>
      <c r="R14" s="6">
        <f t="shared" si="11"/>
        <v>2.2266666666666666</v>
      </c>
      <c r="S14" s="6">
        <f t="shared" si="12"/>
        <v>2.6145388888888887</v>
      </c>
      <c r="T14" s="6">
        <f t="shared" si="13"/>
        <v>1.8387944444444444</v>
      </c>
      <c r="U14" s="6">
        <f t="shared" si="14"/>
        <v>2.177647058823529</v>
      </c>
      <c r="V14" s="6">
        <f t="shared" si="15"/>
        <v>2.5655192810457512</v>
      </c>
      <c r="W14" s="6">
        <f t="shared" si="16"/>
        <v>1.7897748366013069</v>
      </c>
    </row>
    <row r="15" spans="1:23">
      <c r="A15" s="3">
        <v>13</v>
      </c>
      <c r="B15" s="4">
        <v>1.8</v>
      </c>
      <c r="C15" s="5">
        <v>2.9</v>
      </c>
      <c r="D15" s="5">
        <v>2.2000000000000002</v>
      </c>
      <c r="E15" s="5">
        <v>2.2999999999999998</v>
      </c>
      <c r="F15" s="5">
        <v>2.5</v>
      </c>
      <c r="G15" s="10">
        <f t="shared" si="0"/>
        <v>1.0999999999999999</v>
      </c>
      <c r="H15" s="10">
        <f t="shared" si="1"/>
        <v>0.7699999999999998</v>
      </c>
      <c r="I15" s="6">
        <f t="shared" si="2"/>
        <v>1.6277799999999996</v>
      </c>
      <c r="J15" s="6">
        <f t="shared" si="3"/>
        <v>0</v>
      </c>
      <c r="K15" s="6">
        <f t="shared" si="4"/>
        <v>0.72105263157894728</v>
      </c>
      <c r="L15" s="6">
        <f t="shared" si="5"/>
        <v>1.5243052631578944</v>
      </c>
      <c r="M15" s="6">
        <f t="shared" si="6"/>
        <v>0</v>
      </c>
      <c r="N15" s="6">
        <f t="shared" si="7"/>
        <v>0.67222222222222205</v>
      </c>
      <c r="O15" s="6">
        <f t="shared" si="8"/>
        <v>1.4210777777777774</v>
      </c>
      <c r="P15" s="6">
        <f t="shared" si="9"/>
        <v>0</v>
      </c>
      <c r="Q15" s="18">
        <f t="shared" si="10"/>
        <v>2.34</v>
      </c>
      <c r="R15" s="6">
        <f t="shared" si="11"/>
        <v>2.2266666666666666</v>
      </c>
      <c r="S15" s="6">
        <f t="shared" si="12"/>
        <v>2.6145388888888887</v>
      </c>
      <c r="T15" s="6">
        <f t="shared" si="13"/>
        <v>1.8387944444444444</v>
      </c>
      <c r="U15" s="6">
        <f t="shared" si="14"/>
        <v>2.177647058823529</v>
      </c>
      <c r="V15" s="6">
        <f t="shared" si="15"/>
        <v>2.5655192810457512</v>
      </c>
      <c r="W15" s="6">
        <f t="shared" si="16"/>
        <v>1.7897748366013069</v>
      </c>
    </row>
    <row r="16" spans="1:23">
      <c r="A16" s="3">
        <v>14</v>
      </c>
      <c r="B16" s="4">
        <v>1.9</v>
      </c>
      <c r="C16" s="5">
        <v>2.5</v>
      </c>
      <c r="D16" s="5">
        <v>1.8</v>
      </c>
      <c r="E16" s="5">
        <v>1.9</v>
      </c>
      <c r="F16" s="5">
        <v>2.1</v>
      </c>
      <c r="G16" s="10">
        <f t="shared" si="0"/>
        <v>0.7</v>
      </c>
      <c r="H16" s="10">
        <f t="shared" si="1"/>
        <v>0.7699999999999998</v>
      </c>
      <c r="I16" s="6">
        <f t="shared" si="2"/>
        <v>1.6277799999999996</v>
      </c>
      <c r="J16" s="6">
        <f t="shared" si="3"/>
        <v>0</v>
      </c>
      <c r="K16" s="6">
        <f t="shared" si="4"/>
        <v>0.72105263157894728</v>
      </c>
      <c r="L16" s="6">
        <f t="shared" si="5"/>
        <v>1.5243052631578944</v>
      </c>
      <c r="M16" s="6">
        <f t="shared" si="6"/>
        <v>0</v>
      </c>
      <c r="N16" s="6">
        <f t="shared" si="7"/>
        <v>0.67222222222222205</v>
      </c>
      <c r="O16" s="6">
        <f t="shared" si="8"/>
        <v>1.4210777777777774</v>
      </c>
      <c r="P16" s="6">
        <f t="shared" si="9"/>
        <v>0</v>
      </c>
      <c r="Q16" s="18">
        <f t="shared" si="10"/>
        <v>2.04</v>
      </c>
      <c r="R16" s="6">
        <f t="shared" si="11"/>
        <v>2.2266666666666666</v>
      </c>
      <c r="S16" s="6">
        <f t="shared" si="12"/>
        <v>2.6145388888888887</v>
      </c>
      <c r="T16" s="6">
        <f t="shared" si="13"/>
        <v>1.8387944444444444</v>
      </c>
      <c r="U16" s="6">
        <f t="shared" si="14"/>
        <v>2.177647058823529</v>
      </c>
      <c r="V16" s="6">
        <f t="shared" si="15"/>
        <v>2.5655192810457512</v>
      </c>
      <c r="W16" s="6">
        <f t="shared" si="16"/>
        <v>1.7897748366013069</v>
      </c>
    </row>
    <row r="17" spans="1:23">
      <c r="A17" s="3">
        <v>15</v>
      </c>
      <c r="B17" s="4">
        <v>2.1</v>
      </c>
      <c r="C17" s="5">
        <v>2.7</v>
      </c>
      <c r="D17" s="5">
        <v>2.2000000000000002</v>
      </c>
      <c r="E17" s="5">
        <v>2.2000000000000002</v>
      </c>
      <c r="F17" s="5">
        <v>1.7</v>
      </c>
      <c r="G17" s="10">
        <f t="shared" si="0"/>
        <v>1.0000000000000002</v>
      </c>
      <c r="H17" s="10">
        <f t="shared" si="1"/>
        <v>0.7699999999999998</v>
      </c>
      <c r="I17" s="6">
        <f t="shared" si="2"/>
        <v>1.6277799999999996</v>
      </c>
      <c r="J17" s="6">
        <f t="shared" si="3"/>
        <v>0</v>
      </c>
      <c r="K17" s="6">
        <f t="shared" si="4"/>
        <v>0.72105263157894728</v>
      </c>
      <c r="L17" s="6">
        <f t="shared" si="5"/>
        <v>1.5243052631578944</v>
      </c>
      <c r="M17" s="6">
        <f t="shared" si="6"/>
        <v>0</v>
      </c>
      <c r="N17" s="6">
        <f t="shared" si="7"/>
        <v>0.67222222222222205</v>
      </c>
      <c r="O17" s="6">
        <f t="shared" si="8"/>
        <v>1.4210777777777774</v>
      </c>
      <c r="P17" s="6">
        <f t="shared" si="9"/>
        <v>0</v>
      </c>
      <c r="Q17" s="18">
        <f t="shared" si="10"/>
        <v>2.1800000000000002</v>
      </c>
      <c r="R17" s="6">
        <f t="shared" si="11"/>
        <v>2.2266666666666666</v>
      </c>
      <c r="S17" s="6">
        <f t="shared" si="12"/>
        <v>2.6145388888888887</v>
      </c>
      <c r="T17" s="6">
        <f t="shared" si="13"/>
        <v>1.8387944444444444</v>
      </c>
      <c r="U17" s="6">
        <f t="shared" si="14"/>
        <v>2.177647058823529</v>
      </c>
      <c r="V17" s="6">
        <f t="shared" si="15"/>
        <v>2.5655192810457512</v>
      </c>
      <c r="W17" s="6">
        <f t="shared" si="16"/>
        <v>1.7897748366013069</v>
      </c>
    </row>
    <row r="18" spans="1:23">
      <c r="A18" s="3">
        <v>16</v>
      </c>
      <c r="B18" s="4">
        <v>2.8</v>
      </c>
      <c r="C18" s="5">
        <v>2.2999999999999998</v>
      </c>
      <c r="D18" s="5">
        <v>2.2999999999999998</v>
      </c>
      <c r="E18" s="5">
        <v>2.5</v>
      </c>
      <c r="F18" s="5">
        <v>1.8</v>
      </c>
      <c r="G18" s="10">
        <f t="shared" si="0"/>
        <v>0.99999999999999978</v>
      </c>
      <c r="H18" s="10">
        <f t="shared" si="1"/>
        <v>0.7699999999999998</v>
      </c>
      <c r="I18" s="6">
        <f t="shared" si="2"/>
        <v>1.6277799999999996</v>
      </c>
      <c r="J18" s="6">
        <f t="shared" si="3"/>
        <v>0</v>
      </c>
      <c r="K18" s="6">
        <f t="shared" si="4"/>
        <v>0.72105263157894728</v>
      </c>
      <c r="L18" s="6">
        <f t="shared" si="5"/>
        <v>1.5243052631578944</v>
      </c>
      <c r="M18" s="6">
        <f t="shared" si="6"/>
        <v>0</v>
      </c>
      <c r="N18" s="6">
        <f t="shared" si="7"/>
        <v>0.67222222222222205</v>
      </c>
      <c r="O18" s="6">
        <f t="shared" si="8"/>
        <v>1.4210777777777774</v>
      </c>
      <c r="P18" s="6">
        <f t="shared" si="9"/>
        <v>0</v>
      </c>
      <c r="Q18" s="18">
        <f t="shared" si="10"/>
        <v>2.34</v>
      </c>
      <c r="R18" s="6">
        <f t="shared" si="11"/>
        <v>2.2266666666666666</v>
      </c>
      <c r="S18" s="6">
        <f t="shared" si="12"/>
        <v>2.6145388888888887</v>
      </c>
      <c r="T18" s="6">
        <f t="shared" si="13"/>
        <v>1.8387944444444444</v>
      </c>
      <c r="U18" s="6">
        <f t="shared" si="14"/>
        <v>2.177647058823529</v>
      </c>
      <c r="V18" s="6">
        <f t="shared" si="15"/>
        <v>2.5655192810457512</v>
      </c>
      <c r="W18" s="6">
        <f t="shared" si="16"/>
        <v>1.7897748366013069</v>
      </c>
    </row>
    <row r="19" spans="1:23">
      <c r="A19" s="17">
        <v>17</v>
      </c>
      <c r="B19" s="16">
        <v>2.6</v>
      </c>
      <c r="C19" s="13">
        <v>2.1</v>
      </c>
      <c r="D19" s="13">
        <v>2.6</v>
      </c>
      <c r="E19" s="13">
        <v>1</v>
      </c>
      <c r="F19" s="13">
        <v>1.5</v>
      </c>
      <c r="G19" s="14">
        <f t="shared" si="0"/>
        <v>1.6</v>
      </c>
      <c r="H19" s="14">
        <f t="shared" si="1"/>
        <v>0.7699999999999998</v>
      </c>
      <c r="I19" s="15">
        <f t="shared" si="2"/>
        <v>1.6277799999999996</v>
      </c>
      <c r="J19" s="15">
        <f t="shared" si="3"/>
        <v>0</v>
      </c>
      <c r="K19" s="15">
        <f t="shared" si="4"/>
        <v>0.72105263157894728</v>
      </c>
      <c r="L19" s="15">
        <f t="shared" si="5"/>
        <v>1.5243052631578944</v>
      </c>
      <c r="M19" s="15">
        <f t="shared" si="6"/>
        <v>0</v>
      </c>
      <c r="N19" s="15">
        <f t="shared" si="7"/>
        <v>0.67222222222222205</v>
      </c>
      <c r="O19" s="15">
        <f t="shared" si="8"/>
        <v>1.4210777777777774</v>
      </c>
      <c r="P19" s="15">
        <f t="shared" si="9"/>
        <v>0</v>
      </c>
      <c r="Q19" s="19">
        <f t="shared" si="10"/>
        <v>1.9600000000000002</v>
      </c>
      <c r="R19" s="15">
        <f t="shared" si="11"/>
        <v>2.2266666666666666</v>
      </c>
      <c r="S19" s="15">
        <f t="shared" si="12"/>
        <v>2.6145388888888887</v>
      </c>
      <c r="T19" s="15">
        <f t="shared" si="13"/>
        <v>1.8387944444444444</v>
      </c>
      <c r="U19" s="15">
        <f t="shared" si="14"/>
        <v>2.177647058823529</v>
      </c>
      <c r="V19" s="15">
        <f t="shared" si="15"/>
        <v>2.5655192810457512</v>
      </c>
      <c r="W19" s="15">
        <f t="shared" si="16"/>
        <v>1.7897748366013069</v>
      </c>
    </row>
    <row r="20" spans="1:23">
      <c r="A20" s="17">
        <v>18</v>
      </c>
      <c r="B20" s="16">
        <v>1.6</v>
      </c>
      <c r="C20" s="13">
        <v>1.3</v>
      </c>
      <c r="D20" s="13">
        <v>2.2999999999999998</v>
      </c>
      <c r="E20" s="13">
        <v>3</v>
      </c>
      <c r="F20" s="13">
        <v>3</v>
      </c>
      <c r="G20" s="14">
        <f t="shared" si="0"/>
        <v>1.7</v>
      </c>
      <c r="H20" s="14">
        <f t="shared" si="1"/>
        <v>0.7699999999999998</v>
      </c>
      <c r="I20" s="15">
        <f t="shared" si="2"/>
        <v>1.6277799999999996</v>
      </c>
      <c r="J20" s="15">
        <f t="shared" si="3"/>
        <v>0</v>
      </c>
      <c r="K20" s="15">
        <f t="shared" si="4"/>
        <v>0.72105263157894728</v>
      </c>
      <c r="L20" s="15">
        <f t="shared" si="5"/>
        <v>1.5243052631578944</v>
      </c>
      <c r="M20" s="15">
        <f t="shared" si="6"/>
        <v>0</v>
      </c>
      <c r="N20" s="15">
        <f t="shared" si="7"/>
        <v>0.67222222222222205</v>
      </c>
      <c r="O20" s="15">
        <f t="shared" si="8"/>
        <v>1.4210777777777774</v>
      </c>
      <c r="P20" s="15">
        <f t="shared" si="9"/>
        <v>0</v>
      </c>
      <c r="Q20" s="19">
        <f t="shared" si="10"/>
        <v>2.2399999999999998</v>
      </c>
      <c r="R20" s="15">
        <f t="shared" si="11"/>
        <v>2.2266666666666666</v>
      </c>
      <c r="S20" s="15">
        <f t="shared" si="12"/>
        <v>2.6145388888888887</v>
      </c>
      <c r="T20" s="15">
        <f t="shared" si="13"/>
        <v>1.8387944444444444</v>
      </c>
      <c r="U20" s="15">
        <f t="shared" si="14"/>
        <v>2.177647058823529</v>
      </c>
      <c r="V20" s="15">
        <f t="shared" si="15"/>
        <v>2.5655192810457512</v>
      </c>
      <c r="W20" s="15">
        <f t="shared" si="16"/>
        <v>1.7897748366013069</v>
      </c>
    </row>
    <row r="21" spans="1:23">
      <c r="A21" s="3">
        <v>19</v>
      </c>
      <c r="B21" s="4">
        <v>2</v>
      </c>
      <c r="C21" s="5">
        <v>2.2999999999999998</v>
      </c>
      <c r="D21" s="5">
        <v>2.4</v>
      </c>
      <c r="E21" s="5">
        <v>2.5</v>
      </c>
      <c r="F21" s="5">
        <v>2.9</v>
      </c>
      <c r="G21" s="10">
        <f t="shared" si="0"/>
        <v>0.89999999999999991</v>
      </c>
      <c r="H21" s="10">
        <f t="shared" si="1"/>
        <v>0.7699999999999998</v>
      </c>
      <c r="I21" s="6">
        <f t="shared" si="2"/>
        <v>1.6277799999999996</v>
      </c>
      <c r="J21" s="6">
        <f t="shared" si="3"/>
        <v>0</v>
      </c>
      <c r="K21" s="6">
        <f t="shared" si="4"/>
        <v>0.72105263157894728</v>
      </c>
      <c r="L21" s="6">
        <f t="shared" si="5"/>
        <v>1.5243052631578944</v>
      </c>
      <c r="M21" s="6">
        <f t="shared" si="6"/>
        <v>0</v>
      </c>
      <c r="N21" s="6">
        <f t="shared" si="7"/>
        <v>0.67222222222222205</v>
      </c>
      <c r="O21" s="6">
        <f t="shared" si="8"/>
        <v>1.4210777777777774</v>
      </c>
      <c r="P21" s="6">
        <f t="shared" si="9"/>
        <v>0</v>
      </c>
      <c r="Q21" s="18">
        <f t="shared" si="10"/>
        <v>2.42</v>
      </c>
      <c r="R21" s="6">
        <f t="shared" si="11"/>
        <v>2.2266666666666666</v>
      </c>
      <c r="S21" s="6">
        <f t="shared" si="12"/>
        <v>2.6145388888888887</v>
      </c>
      <c r="T21" s="6">
        <f t="shared" si="13"/>
        <v>1.8387944444444444</v>
      </c>
      <c r="U21" s="6">
        <f t="shared" si="14"/>
        <v>2.177647058823529</v>
      </c>
      <c r="V21" s="6">
        <f t="shared" si="15"/>
        <v>2.5655192810457512</v>
      </c>
      <c r="W21" s="6">
        <f t="shared" si="16"/>
        <v>1.7897748366013069</v>
      </c>
    </row>
    <row r="22" spans="1:23">
      <c r="A22" s="6">
        <v>20</v>
      </c>
      <c r="B22" s="6">
        <v>1.5</v>
      </c>
      <c r="C22" s="6">
        <v>2.5</v>
      </c>
      <c r="D22" s="6">
        <v>2</v>
      </c>
      <c r="E22" s="6">
        <v>1.7</v>
      </c>
      <c r="F22" s="6">
        <v>2.6</v>
      </c>
      <c r="G22" s="10">
        <f t="shared" si="0"/>
        <v>1.1000000000000001</v>
      </c>
      <c r="H22" s="10">
        <f t="shared" si="1"/>
        <v>0.7699999999999998</v>
      </c>
      <c r="I22" s="6">
        <f t="shared" si="2"/>
        <v>1.6277799999999996</v>
      </c>
      <c r="J22" s="6">
        <f t="shared" si="3"/>
        <v>0</v>
      </c>
      <c r="K22" s="6">
        <f t="shared" si="4"/>
        <v>0.72105263157894728</v>
      </c>
      <c r="L22" s="6">
        <f t="shared" si="5"/>
        <v>1.5243052631578944</v>
      </c>
      <c r="M22" s="6">
        <f t="shared" si="6"/>
        <v>0</v>
      </c>
      <c r="N22" s="6">
        <f t="shared" si="7"/>
        <v>0.67222222222222205</v>
      </c>
      <c r="O22" s="6">
        <f t="shared" si="8"/>
        <v>1.4210777777777774</v>
      </c>
      <c r="P22" s="6">
        <f t="shared" si="9"/>
        <v>0</v>
      </c>
      <c r="Q22" s="18">
        <f t="shared" si="10"/>
        <v>2.06</v>
      </c>
      <c r="R22" s="6">
        <f t="shared" si="11"/>
        <v>2.2266666666666666</v>
      </c>
      <c r="S22" s="6">
        <f t="shared" si="12"/>
        <v>2.6145388888888887</v>
      </c>
      <c r="T22" s="6">
        <f t="shared" si="13"/>
        <v>1.8387944444444444</v>
      </c>
      <c r="U22" s="6">
        <f t="shared" si="14"/>
        <v>2.177647058823529</v>
      </c>
      <c r="V22" s="6">
        <f t="shared" si="15"/>
        <v>2.5655192810457512</v>
      </c>
      <c r="W22" s="6">
        <f t="shared" si="16"/>
        <v>1.7897748366013069</v>
      </c>
    </row>
    <row r="23" spans="1:23">
      <c r="F23" s="11" t="s">
        <v>3</v>
      </c>
      <c r="G23" s="12">
        <f>AVERAGE(G3:G22)</f>
        <v>0.7699999999999998</v>
      </c>
      <c r="P23" s="11" t="s">
        <v>16</v>
      </c>
      <c r="Q23" s="11">
        <f>(SUM(Q3:Q22)-Q19-Q20)/(G24-2)</f>
        <v>2.2266666666666666</v>
      </c>
    </row>
    <row r="24" spans="1:23">
      <c r="F24" s="11" t="s">
        <v>4</v>
      </c>
      <c r="G24" s="11">
        <v>20</v>
      </c>
      <c r="P24" s="2" t="s">
        <v>17</v>
      </c>
      <c r="Q24" s="2">
        <v>0.57699999999999996</v>
      </c>
    </row>
    <row r="25" spans="1:23">
      <c r="F25" s="11" t="s">
        <v>5</v>
      </c>
      <c r="G25" s="11">
        <v>5</v>
      </c>
      <c r="P25" s="11" t="s">
        <v>18</v>
      </c>
      <c r="Q25" s="11">
        <f>(SUM(Q3:Q22)-Q21-Q22-Q13)/(G24-3)</f>
        <v>2.177647058823529</v>
      </c>
    </row>
    <row r="26" spans="1:23">
      <c r="F26" s="11" t="s">
        <v>6</v>
      </c>
      <c r="G26" s="11">
        <v>0</v>
      </c>
    </row>
    <row r="27" spans="1:23">
      <c r="F27" s="11" t="s">
        <v>7</v>
      </c>
      <c r="G27" s="11">
        <v>2.1139999999999999</v>
      </c>
    </row>
    <row r="28" spans="1:23">
      <c r="F28" s="11" t="s">
        <v>11</v>
      </c>
      <c r="G28" s="11">
        <f>(SUM(G3:G22)-G20)/(G24-1)</f>
        <v>0.72105263157894728</v>
      </c>
    </row>
    <row r="29" spans="1:23">
      <c r="F29" s="11" t="s">
        <v>13</v>
      </c>
      <c r="G29" s="11">
        <f>(SUM(G3:G22)-G20-G19)/(G24-2)</f>
        <v>0.67222222222222205</v>
      </c>
    </row>
  </sheetData>
  <mergeCells count="1">
    <mergeCell ref="B2:F2"/>
  </mergeCells>
  <pageMargins left="1.25" right="1.25" top="1" bottom="0.79166666666666696" header="0.25" footer="0.2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2019-10-01T15:39:09Z</dcterms:created>
  <dcterms:modified xsi:type="dcterms:W3CDTF">2019-10-01T16:56:40Z</dcterms:modified>
</cp:coreProperties>
</file>