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76" i="1"/>
  <c r="K77"/>
  <c r="K78"/>
  <c r="K79"/>
  <c r="K80"/>
  <c r="K81"/>
  <c r="K75"/>
  <c r="J75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2"/>
  <c r="C82" a="1"/>
  <c r="C82"/>
  <c r="C83"/>
  <c r="C84"/>
  <c r="C78" a="1"/>
  <c r="E78" s="1"/>
  <c r="H76"/>
  <c r="H75"/>
  <c r="G76"/>
  <c r="H74"/>
  <c r="G75"/>
  <c r="F76"/>
  <c r="G74"/>
  <c r="F75"/>
  <c r="C76"/>
  <c r="C75"/>
  <c r="C74"/>
  <c r="C72"/>
  <c r="D72"/>
  <c r="E72"/>
  <c r="F72"/>
  <c r="G72"/>
  <c r="H72"/>
  <c r="B72"/>
  <c r="D3"/>
  <c r="F3" s="1"/>
  <c r="G3"/>
  <c r="D4"/>
  <c r="F4" s="1"/>
  <c r="G4"/>
  <c r="D5"/>
  <c r="E5"/>
  <c r="F5"/>
  <c r="G5"/>
  <c r="H5"/>
  <c r="D6"/>
  <c r="E6"/>
  <c r="F6"/>
  <c r="G6"/>
  <c r="H6"/>
  <c r="D7"/>
  <c r="F7" s="1"/>
  <c r="G7"/>
  <c r="H7"/>
  <c r="D8"/>
  <c r="F8" s="1"/>
  <c r="G8"/>
  <c r="H8"/>
  <c r="D9"/>
  <c r="E9"/>
  <c r="F9"/>
  <c r="G9"/>
  <c r="H9"/>
  <c r="D10"/>
  <c r="E10"/>
  <c r="F10"/>
  <c r="G10"/>
  <c r="H10"/>
  <c r="D11"/>
  <c r="F11" s="1"/>
  <c r="G11"/>
  <c r="H11"/>
  <c r="D12"/>
  <c r="F12" s="1"/>
  <c r="G12"/>
  <c r="H12"/>
  <c r="D13"/>
  <c r="E13"/>
  <c r="F13"/>
  <c r="G13"/>
  <c r="H13"/>
  <c r="D14"/>
  <c r="E14"/>
  <c r="F14"/>
  <c r="G14"/>
  <c r="H14"/>
  <c r="D15"/>
  <c r="F15" s="1"/>
  <c r="G15"/>
  <c r="H15"/>
  <c r="D16"/>
  <c r="F16" s="1"/>
  <c r="G16"/>
  <c r="H16"/>
  <c r="D17"/>
  <c r="E17"/>
  <c r="F17"/>
  <c r="G17"/>
  <c r="H17"/>
  <c r="D18"/>
  <c r="E18"/>
  <c r="F18"/>
  <c r="G18"/>
  <c r="H18"/>
  <c r="D19"/>
  <c r="E19" s="1"/>
  <c r="G19"/>
  <c r="H19"/>
  <c r="D20"/>
  <c r="F20" s="1"/>
  <c r="G20"/>
  <c r="H20"/>
  <c r="D21"/>
  <c r="E21"/>
  <c r="F21"/>
  <c r="G21"/>
  <c r="H21"/>
  <c r="D22"/>
  <c r="E22"/>
  <c r="F22"/>
  <c r="G22"/>
  <c r="H22"/>
  <c r="D23"/>
  <c r="E23" s="1"/>
  <c r="G23"/>
  <c r="H23"/>
  <c r="D24"/>
  <c r="F24" s="1"/>
  <c r="G24"/>
  <c r="H24"/>
  <c r="D25"/>
  <c r="E25"/>
  <c r="F25"/>
  <c r="G25"/>
  <c r="H25"/>
  <c r="D26"/>
  <c r="E26"/>
  <c r="F26"/>
  <c r="G26"/>
  <c r="H26"/>
  <c r="D27"/>
  <c r="E27" s="1"/>
  <c r="G27"/>
  <c r="H27"/>
  <c r="D28"/>
  <c r="F28" s="1"/>
  <c r="G28"/>
  <c r="H28"/>
  <c r="D29"/>
  <c r="E29"/>
  <c r="F29"/>
  <c r="G29"/>
  <c r="H29"/>
  <c r="D30"/>
  <c r="E30"/>
  <c r="F30"/>
  <c r="G30"/>
  <c r="H30"/>
  <c r="D31"/>
  <c r="E31" s="1"/>
  <c r="G31"/>
  <c r="H31"/>
  <c r="D32"/>
  <c r="F32" s="1"/>
  <c r="G32"/>
  <c r="H32"/>
  <c r="D33"/>
  <c r="E33"/>
  <c r="F33"/>
  <c r="G33"/>
  <c r="H33"/>
  <c r="D34"/>
  <c r="E34"/>
  <c r="F34"/>
  <c r="G34"/>
  <c r="H34"/>
  <c r="D35"/>
  <c r="E35" s="1"/>
  <c r="G35"/>
  <c r="H35"/>
  <c r="D36"/>
  <c r="F36" s="1"/>
  <c r="G36"/>
  <c r="H36"/>
  <c r="D37"/>
  <c r="E37"/>
  <c r="F37"/>
  <c r="G37"/>
  <c r="H37"/>
  <c r="D38"/>
  <c r="E38"/>
  <c r="F38"/>
  <c r="G38"/>
  <c r="H38"/>
  <c r="D39"/>
  <c r="E39" s="1"/>
  <c r="G39"/>
  <c r="H39"/>
  <c r="D40"/>
  <c r="F40" s="1"/>
  <c r="G40"/>
  <c r="H40"/>
  <c r="D41"/>
  <c r="E41"/>
  <c r="F41"/>
  <c r="G41"/>
  <c r="H41"/>
  <c r="D42"/>
  <c r="E42"/>
  <c r="F42"/>
  <c r="G42"/>
  <c r="H42"/>
  <c r="D43"/>
  <c r="E43" s="1"/>
  <c r="G43"/>
  <c r="H43"/>
  <c r="D44"/>
  <c r="F44" s="1"/>
  <c r="G44"/>
  <c r="H44"/>
  <c r="D45"/>
  <c r="E45"/>
  <c r="F45"/>
  <c r="G45"/>
  <c r="H45"/>
  <c r="D46"/>
  <c r="E46"/>
  <c r="F46"/>
  <c r="G46"/>
  <c r="H46"/>
  <c r="D47"/>
  <c r="E47" s="1"/>
  <c r="G47"/>
  <c r="H47"/>
  <c r="D48"/>
  <c r="F48" s="1"/>
  <c r="G48"/>
  <c r="H48"/>
  <c r="D49"/>
  <c r="E49"/>
  <c r="F49"/>
  <c r="G49"/>
  <c r="H49"/>
  <c r="D50"/>
  <c r="E50"/>
  <c r="F50"/>
  <c r="G50"/>
  <c r="H50"/>
  <c r="D51"/>
  <c r="E51" s="1"/>
  <c r="G51"/>
  <c r="H51"/>
  <c r="D52"/>
  <c r="F52" s="1"/>
  <c r="G52"/>
  <c r="H52"/>
  <c r="D53"/>
  <c r="E53"/>
  <c r="F53"/>
  <c r="G53"/>
  <c r="H53"/>
  <c r="D54"/>
  <c r="E54"/>
  <c r="F54"/>
  <c r="G54"/>
  <c r="H54"/>
  <c r="D55"/>
  <c r="E55" s="1"/>
  <c r="G55"/>
  <c r="H55"/>
  <c r="D56"/>
  <c r="F56" s="1"/>
  <c r="G56"/>
  <c r="D57"/>
  <c r="E57"/>
  <c r="F57"/>
  <c r="G57"/>
  <c r="H57"/>
  <c r="D58"/>
  <c r="E58"/>
  <c r="F58"/>
  <c r="G58"/>
  <c r="H58"/>
  <c r="D59"/>
  <c r="F59" s="1"/>
  <c r="G59"/>
  <c r="H59"/>
  <c r="D60"/>
  <c r="F60" s="1"/>
  <c r="G60"/>
  <c r="H60"/>
  <c r="D61"/>
  <c r="E61"/>
  <c r="F61"/>
  <c r="G61"/>
  <c r="H61"/>
  <c r="D62"/>
  <c r="E62"/>
  <c r="F62"/>
  <c r="G62"/>
  <c r="H62"/>
  <c r="D63"/>
  <c r="F63" s="1"/>
  <c r="G63"/>
  <c r="H63"/>
  <c r="D64"/>
  <c r="F64" s="1"/>
  <c r="G64"/>
  <c r="H64"/>
  <c r="D65"/>
  <c r="E65"/>
  <c r="F65"/>
  <c r="G65"/>
  <c r="H65"/>
  <c r="D66"/>
  <c r="E66"/>
  <c r="F66"/>
  <c r="G66"/>
  <c r="H66"/>
  <c r="D67"/>
  <c r="E67" s="1"/>
  <c r="G67"/>
  <c r="H67"/>
  <c r="D68"/>
  <c r="F68" s="1"/>
  <c r="G68"/>
  <c r="H68"/>
  <c r="D69"/>
  <c r="E69"/>
  <c r="F69"/>
  <c r="G69"/>
  <c r="H69"/>
  <c r="D70"/>
  <c r="E70"/>
  <c r="F70"/>
  <c r="G70"/>
  <c r="H70"/>
  <c r="D71"/>
  <c r="F71" s="1"/>
  <c r="G71"/>
  <c r="H71"/>
  <c r="H2"/>
  <c r="G2"/>
  <c r="F2"/>
  <c r="E2"/>
  <c r="D2"/>
  <c r="E80" l="1"/>
  <c r="D79"/>
  <c r="C78"/>
  <c r="D80"/>
  <c r="C79"/>
  <c r="E79"/>
  <c r="D78"/>
  <c r="C80"/>
  <c r="H3"/>
  <c r="E71"/>
  <c r="E63"/>
  <c r="E59"/>
  <c r="E15"/>
  <c r="E11"/>
  <c r="E7"/>
  <c r="H4"/>
  <c r="E3"/>
  <c r="E68"/>
  <c r="F67"/>
  <c r="E64"/>
  <c r="E60"/>
  <c r="E56"/>
  <c r="F55"/>
  <c r="E52"/>
  <c r="F51"/>
  <c r="E48"/>
  <c r="F47"/>
  <c r="E44"/>
  <c r="F43"/>
  <c r="E40"/>
  <c r="F39"/>
  <c r="E36"/>
  <c r="F35"/>
  <c r="E32"/>
  <c r="F31"/>
  <c r="E28"/>
  <c r="F27"/>
  <c r="E24"/>
  <c r="F23"/>
  <c r="E20"/>
  <c r="F19"/>
  <c r="E16"/>
  <c r="E12"/>
  <c r="E8"/>
  <c r="E4"/>
  <c r="H56"/>
</calcChain>
</file>

<file path=xl/sharedStrings.xml><?xml version="1.0" encoding="utf-8"?>
<sst xmlns="http://schemas.openxmlformats.org/spreadsheetml/2006/main" count="15" uniqueCount="15">
  <si>
    <t>Days x</t>
  </si>
  <si>
    <t>Deseasonal Values y</t>
  </si>
  <si>
    <t>x2</t>
  </si>
  <si>
    <t>x3</t>
  </si>
  <si>
    <t>x4</t>
  </si>
  <si>
    <t>yx</t>
  </si>
  <si>
    <t>yx2</t>
  </si>
  <si>
    <t>Week</t>
  </si>
  <si>
    <t>Sum</t>
  </si>
  <si>
    <t>C</t>
  </si>
  <si>
    <t>A</t>
  </si>
  <si>
    <t>B</t>
  </si>
  <si>
    <r>
      <t>A</t>
    </r>
    <r>
      <rPr>
        <b/>
        <vertAlign val="superscript"/>
        <sz val="11"/>
        <color theme="1"/>
        <rFont val="Times New Roman"/>
        <family val="1"/>
      </rPr>
      <t>-1</t>
    </r>
  </si>
  <si>
    <t>Trend Values</t>
  </si>
  <si>
    <t>52 Week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</si>
</sst>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Sheet1!$C$1</c:f>
              <c:strCache>
                <c:ptCount val="1"/>
                <c:pt idx="0">
                  <c:v>Deseasonal Values y</c:v>
                </c:pt>
              </c:strCache>
            </c:strRef>
          </c:tx>
          <c:marker>
            <c:symbol val="none"/>
          </c:marker>
          <c:trendline>
            <c:name/>
            <c:spPr>
              <a:ln>
                <a:prstDash val="dash"/>
              </a:ln>
            </c:spPr>
            <c:trendlineType val="linear"/>
            <c:dispEq val="1"/>
            <c:trendlineLbl>
              <c:layout>
                <c:manualLayout>
                  <c:x val="-0.68053206499476582"/>
                  <c:y val="-0.3577909112400211"/>
                </c:manualLayout>
              </c:layout>
              <c:numFmt formatCode="General" sourceLinked="0"/>
            </c:trendlineLbl>
          </c:trendline>
          <c:trendline>
            <c:name/>
            <c:trendlineType val="exp"/>
            <c:dispEq val="1"/>
            <c:trendlineLbl>
              <c:layout>
                <c:manualLayout>
                  <c:x val="-0.70860513100602307"/>
                  <c:y val="-0.32200881356343158"/>
                </c:manualLayout>
              </c:layout>
              <c:numFmt formatCode="General" sourceLinked="0"/>
            </c:trendlineLbl>
          </c:trendline>
          <c:trendline>
            <c:name/>
            <c:spPr>
              <a:ln>
                <a:solidFill>
                  <a:srgbClr val="FF0000"/>
                </a:solidFill>
              </a:ln>
            </c:spPr>
            <c:trendlineType val="poly"/>
            <c:order val="2"/>
            <c:dispEq val="1"/>
            <c:trendlineLbl>
              <c:layout>
                <c:manualLayout>
                  <c:x val="-0.60905800069788962"/>
                  <c:y val="-4.674801331126912E-2"/>
                </c:manualLayout>
              </c:layout>
              <c:numFmt formatCode="General" sourceLinked="0"/>
            </c:trendlineLbl>
          </c:trendline>
          <c:val>
            <c:numRef>
              <c:f>Sheet1!$C$2:$C$71</c:f>
              <c:numCache>
                <c:formatCode>General</c:formatCode>
                <c:ptCount val="70"/>
                <c:pt idx="0">
                  <c:v>412.31093871551428</c:v>
                </c:pt>
                <c:pt idx="1">
                  <c:v>564.66135555591927</c:v>
                </c:pt>
                <c:pt idx="2">
                  <c:v>266.18303491869511</c:v>
                </c:pt>
                <c:pt idx="3">
                  <c:v>249.3552826620205</c:v>
                </c:pt>
                <c:pt idx="4">
                  <c:v>378.98250653085</c:v>
                </c:pt>
                <c:pt idx="5">
                  <c:v>462.9258434576987</c:v>
                </c:pt>
                <c:pt idx="6">
                  <c:v>232.54871620023329</c:v>
                </c:pt>
                <c:pt idx="7">
                  <c:v>223.95719512402587</c:v>
                </c:pt>
                <c:pt idx="8">
                  <c:v>295.26185385939294</c:v>
                </c:pt>
                <c:pt idx="9">
                  <c:v>211.46248070195986</c:v>
                </c:pt>
                <c:pt idx="10">
                  <c:v>284.28442731506618</c:v>
                </c:pt>
                <c:pt idx="11">
                  <c:v>291.65175502591495</c:v>
                </c:pt>
                <c:pt idx="12">
                  <c:v>237.61885049823363</c:v>
                </c:pt>
                <c:pt idx="13">
                  <c:v>298.18746674062169</c:v>
                </c:pt>
                <c:pt idx="14">
                  <c:v>155.04728893201792</c:v>
                </c:pt>
                <c:pt idx="15">
                  <c:v>219.82999338436554</c:v>
                </c:pt>
                <c:pt idx="16">
                  <c:v>245.77876046499725</c:v>
                </c:pt>
                <c:pt idx="17">
                  <c:v>134.86530852148192</c:v>
                </c:pt>
                <c:pt idx="18">
                  <c:v>239.74762913147251</c:v>
                </c:pt>
                <c:pt idx="19">
                  <c:v>152.6670334807304</c:v>
                </c:pt>
                <c:pt idx="20">
                  <c:v>107.83509017349526</c:v>
                </c:pt>
                <c:pt idx="21">
                  <c:v>206.72971857602391</c:v>
                </c:pt>
                <c:pt idx="22">
                  <c:v>279.09788375760132</c:v>
                </c:pt>
                <c:pt idx="23">
                  <c:v>98.311504185998899</c:v>
                </c:pt>
                <c:pt idx="24">
                  <c:v>269.73061704296384</c:v>
                </c:pt>
                <c:pt idx="25">
                  <c:v>279.29362981295247</c:v>
                </c:pt>
                <c:pt idx="26">
                  <c:v>145.27991895746925</c:v>
                </c:pt>
                <c:pt idx="27">
                  <c:v>284.12202019625272</c:v>
                </c:pt>
                <c:pt idx="28">
                  <c:v>137.81981238401593</c:v>
                </c:pt>
                <c:pt idx="29">
                  <c:v>203.66602328257395</c:v>
                </c:pt>
                <c:pt idx="30">
                  <c:v>231.86675515565778</c:v>
                </c:pt>
                <c:pt idx="31">
                  <c:v>120.31149824937954</c:v>
                </c:pt>
                <c:pt idx="32">
                  <c:v>238.09987910307746</c:v>
                </c:pt>
                <c:pt idx="33">
                  <c:v>162.51651951174529</c:v>
                </c:pt>
                <c:pt idx="34">
                  <c:v>288.81050237770904</c:v>
                </c:pt>
                <c:pt idx="35">
                  <c:v>338.8070387773725</c:v>
                </c:pt>
                <c:pt idx="36">
                  <c:v>224.14038541150995</c:v>
                </c:pt>
                <c:pt idx="37">
                  <c:v>308.84651786733616</c:v>
                </c:pt>
                <c:pt idx="38">
                  <c:v>145.53810272102365</c:v>
                </c:pt>
                <c:pt idx="39">
                  <c:v>180.42862810925249</c:v>
                </c:pt>
                <c:pt idx="40">
                  <c:v>344.7320110855203</c:v>
                </c:pt>
                <c:pt idx="41">
                  <c:v>144.40525118885452</c:v>
                </c:pt>
                <c:pt idx="42">
                  <c:v>284.82761226029959</c:v>
                </c:pt>
                <c:pt idx="43">
                  <c:v>169.18288706541858</c:v>
                </c:pt>
                <c:pt idx="44">
                  <c:v>244.85129344437459</c:v>
                </c:pt>
                <c:pt idx="45">
                  <c:v>284.28442731506618</c:v>
                </c:pt>
                <c:pt idx="46">
                  <c:v>138.41100238517998</c:v>
                </c:pt>
                <c:pt idx="47">
                  <c:v>428.45264234914663</c:v>
                </c:pt>
                <c:pt idx="48">
                  <c:v>334.75762775598093</c:v>
                </c:pt>
                <c:pt idx="49">
                  <c:v>272.19412945843146</c:v>
                </c:pt>
                <c:pt idx="50">
                  <c:v>424.57361467372561</c:v>
                </c:pt>
                <c:pt idx="51">
                  <c:v>384.89881355839191</c:v>
                </c:pt>
                <c:pt idx="52">
                  <c:v>382.28008314722211</c:v>
                </c:pt>
                <c:pt idx="53">
                  <c:v>200.20162844999248</c:v>
                </c:pt>
                <c:pt idx="54">
                  <c:v>640.21659201596628</c:v>
                </c:pt>
                <c:pt idx="55">
                  <c:v>323.50527052048574</c:v>
                </c:pt>
                <c:pt idx="56">
                  <c:v>578.84321201286696</c:v>
                </c:pt>
                <c:pt idx="57">
                  <c:v>608.84287383414971</c:v>
                </c:pt>
                <c:pt idx="58">
                  <c:v>407.15802205333506</c:v>
                </c:pt>
                <c:pt idx="59">
                  <c:v>596.70622115619688</c:v>
                </c:pt>
                <c:pt idx="60">
                  <c:v>341.90813089196246</c:v>
                </c:pt>
                <c:pt idx="61">
                  <c:v>597.12509063027619</c:v>
                </c:pt>
                <c:pt idx="62">
                  <c:v>645.13514816838904</c:v>
                </c:pt>
                <c:pt idx="63">
                  <c:v>659.23810257020955</c:v>
                </c:pt>
                <c:pt idx="64">
                  <c:v>823.28487718458462</c:v>
                </c:pt>
                <c:pt idx="65">
                  <c:v>703.94746865257696</c:v>
                </c:pt>
                <c:pt idx="66">
                  <c:v>687.91009886137169</c:v>
                </c:pt>
                <c:pt idx="67">
                  <c:v>549.52463446973252</c:v>
                </c:pt>
                <c:pt idx="68">
                  <c:v>1096.9865067042806</c:v>
                </c:pt>
                <c:pt idx="69">
                  <c:v>803.6058459016125</c:v>
                </c:pt>
              </c:numCache>
            </c:numRef>
          </c:val>
        </c:ser>
        <c:marker val="1"/>
        <c:axId val="71710592"/>
        <c:axId val="75137024"/>
      </c:lineChart>
      <c:catAx>
        <c:axId val="71710592"/>
        <c:scaling>
          <c:orientation val="minMax"/>
        </c:scaling>
        <c:axPos val="b"/>
        <c:tickLblPos val="nextTo"/>
        <c:crossAx val="75137024"/>
        <c:crosses val="autoZero"/>
        <c:auto val="1"/>
        <c:lblAlgn val="ctr"/>
        <c:lblOffset val="100"/>
      </c:catAx>
      <c:valAx>
        <c:axId val="75137024"/>
        <c:scaling>
          <c:orientation val="minMax"/>
        </c:scaling>
        <c:axPos val="l"/>
        <c:numFmt formatCode="General" sourceLinked="1"/>
        <c:tickLblPos val="nextTo"/>
        <c:crossAx val="7171059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Sheet1!$I$1</c:f>
              <c:strCache>
                <c:ptCount val="1"/>
                <c:pt idx="0">
                  <c:v>Trend Values</c:v>
                </c:pt>
              </c:strCache>
            </c:strRef>
          </c:tx>
          <c:marker>
            <c:symbol val="none"/>
          </c:marker>
          <c:val>
            <c:numRef>
              <c:f>Sheet1!$I$2:$I$72</c:f>
              <c:numCache>
                <c:formatCode>General</c:formatCode>
                <c:ptCount val="71"/>
                <c:pt idx="0">
                  <c:v>417.14182470897589</c:v>
                </c:pt>
                <c:pt idx="1">
                  <c:v>399.09976426295287</c:v>
                </c:pt>
                <c:pt idx="2">
                  <c:v>381.75705016574523</c:v>
                </c:pt>
                <c:pt idx="3">
                  <c:v>365.11368241735306</c:v>
                </c:pt>
                <c:pt idx="4">
                  <c:v>349.16966101777638</c:v>
                </c:pt>
                <c:pt idx="5">
                  <c:v>333.92498596701512</c:v>
                </c:pt>
                <c:pt idx="6">
                  <c:v>319.37965726506928</c:v>
                </c:pt>
                <c:pt idx="7">
                  <c:v>305.53367491193887</c:v>
                </c:pt>
                <c:pt idx="8">
                  <c:v>292.38703890762395</c:v>
                </c:pt>
                <c:pt idx="9">
                  <c:v>279.93974925212444</c:v>
                </c:pt>
                <c:pt idx="10">
                  <c:v>268.19180594544036</c:v>
                </c:pt>
                <c:pt idx="11">
                  <c:v>257.14320898757171</c:v>
                </c:pt>
                <c:pt idx="12">
                  <c:v>246.79395837851857</c:v>
                </c:pt>
                <c:pt idx="13">
                  <c:v>237.14405411828082</c:v>
                </c:pt>
                <c:pt idx="14">
                  <c:v>228.19349620685853</c:v>
                </c:pt>
                <c:pt idx="15">
                  <c:v>219.94228464425169</c:v>
                </c:pt>
                <c:pt idx="16">
                  <c:v>212.39041943046027</c:v>
                </c:pt>
                <c:pt idx="17">
                  <c:v>205.53790056548431</c:v>
                </c:pt>
                <c:pt idx="18">
                  <c:v>199.3847280493238</c:v>
                </c:pt>
                <c:pt idx="19">
                  <c:v>193.93090188197871</c:v>
                </c:pt>
                <c:pt idx="20">
                  <c:v>189.17642206344908</c:v>
                </c:pt>
                <c:pt idx="21">
                  <c:v>185.12128859373487</c:v>
                </c:pt>
                <c:pt idx="22">
                  <c:v>181.76550147283612</c:v>
                </c:pt>
                <c:pt idx="23">
                  <c:v>179.10906070075282</c:v>
                </c:pt>
                <c:pt idx="24">
                  <c:v>177.15196627748495</c:v>
                </c:pt>
                <c:pt idx="25">
                  <c:v>175.89421820303252</c:v>
                </c:pt>
                <c:pt idx="26">
                  <c:v>175.33581647739561</c:v>
                </c:pt>
                <c:pt idx="27">
                  <c:v>175.47676110057398</c:v>
                </c:pt>
                <c:pt idx="28">
                  <c:v>176.31705207256783</c:v>
                </c:pt>
                <c:pt idx="29">
                  <c:v>177.85668939337728</c:v>
                </c:pt>
                <c:pt idx="30">
                  <c:v>180.0956730630021</c:v>
                </c:pt>
                <c:pt idx="31">
                  <c:v>183.03400308144228</c:v>
                </c:pt>
                <c:pt idx="32">
                  <c:v>186.67167944869789</c:v>
                </c:pt>
                <c:pt idx="33">
                  <c:v>191.00870216476909</c:v>
                </c:pt>
                <c:pt idx="34">
                  <c:v>196.04507122965566</c:v>
                </c:pt>
                <c:pt idx="35">
                  <c:v>201.7807866433576</c:v>
                </c:pt>
                <c:pt idx="36">
                  <c:v>208.21584840587502</c:v>
                </c:pt>
                <c:pt idx="37">
                  <c:v>215.35025651720798</c:v>
                </c:pt>
                <c:pt idx="38">
                  <c:v>223.18401097735637</c:v>
                </c:pt>
                <c:pt idx="39">
                  <c:v>231.71711178632006</c:v>
                </c:pt>
                <c:pt idx="40">
                  <c:v>240.94955894409918</c:v>
                </c:pt>
                <c:pt idx="41">
                  <c:v>250.88135245069395</c:v>
                </c:pt>
                <c:pt idx="42">
                  <c:v>261.51249230610404</c:v>
                </c:pt>
                <c:pt idx="43">
                  <c:v>272.84297851032954</c:v>
                </c:pt>
                <c:pt idx="44">
                  <c:v>284.87281106337048</c:v>
                </c:pt>
                <c:pt idx="45">
                  <c:v>297.60198996522695</c:v>
                </c:pt>
                <c:pt idx="46">
                  <c:v>311.03051521589896</c:v>
                </c:pt>
                <c:pt idx="47">
                  <c:v>325.15838681538617</c:v>
                </c:pt>
                <c:pt idx="48">
                  <c:v>339.9856047636888</c:v>
                </c:pt>
                <c:pt idx="49">
                  <c:v>355.51216906080708</c:v>
                </c:pt>
                <c:pt idx="50">
                  <c:v>371.7380797067409</c:v>
                </c:pt>
                <c:pt idx="51">
                  <c:v>388.66333670148981</c:v>
                </c:pt>
                <c:pt idx="52">
                  <c:v>406.28794004505426</c:v>
                </c:pt>
                <c:pt idx="53">
                  <c:v>424.61188973743447</c:v>
                </c:pt>
                <c:pt idx="54">
                  <c:v>443.63518577862988</c:v>
                </c:pt>
                <c:pt idx="55">
                  <c:v>463.35782816864048</c:v>
                </c:pt>
                <c:pt idx="56">
                  <c:v>483.77981690746674</c:v>
                </c:pt>
                <c:pt idx="57">
                  <c:v>504.90115199510842</c:v>
                </c:pt>
                <c:pt idx="58">
                  <c:v>526.72183343156598</c:v>
                </c:pt>
                <c:pt idx="59">
                  <c:v>549.24186121683852</c:v>
                </c:pt>
                <c:pt idx="60">
                  <c:v>572.46123535092624</c:v>
                </c:pt>
                <c:pt idx="61">
                  <c:v>596.37995583383008</c:v>
                </c:pt>
                <c:pt idx="62">
                  <c:v>620.99802266554912</c:v>
                </c:pt>
                <c:pt idx="63">
                  <c:v>646.31543584608335</c:v>
                </c:pt>
                <c:pt idx="64">
                  <c:v>672.332195375433</c:v>
                </c:pt>
                <c:pt idx="65">
                  <c:v>699.04830125359831</c:v>
                </c:pt>
                <c:pt idx="66">
                  <c:v>726.46375348057927</c:v>
                </c:pt>
                <c:pt idx="67">
                  <c:v>754.57855205637543</c:v>
                </c:pt>
                <c:pt idx="68">
                  <c:v>783.39269698098678</c:v>
                </c:pt>
                <c:pt idx="69">
                  <c:v>812.90618825441402</c:v>
                </c:pt>
              </c:numCache>
            </c:numRef>
          </c:val>
        </c:ser>
        <c:marker val="1"/>
        <c:axId val="71454720"/>
        <c:axId val="71456256"/>
      </c:lineChart>
      <c:catAx>
        <c:axId val="714547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layout/>
        </c:title>
        <c:tickLblPos val="nextTo"/>
        <c:crossAx val="71456256"/>
        <c:crosses val="autoZero"/>
        <c:auto val="1"/>
        <c:lblAlgn val="ctr"/>
        <c:lblOffset val="100"/>
      </c:catAx>
      <c:valAx>
        <c:axId val="7145625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Trend Values</a:t>
                </a:r>
              </a:p>
            </c:rich>
          </c:tx>
          <c:layout/>
        </c:title>
        <c:numFmt formatCode="General" sourceLinked="1"/>
        <c:tickLblPos val="nextTo"/>
        <c:crossAx val="7145472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419100</xdr:colOff>
      <xdr:row>5</xdr:row>
      <xdr:rowOff>114299</xdr:rowOff>
    </xdr:from>
    <xdr:to>
      <xdr:col>34</xdr:col>
      <xdr:colOff>304800</xdr:colOff>
      <xdr:row>27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104774</xdr:colOff>
      <xdr:row>0</xdr:row>
      <xdr:rowOff>142874</xdr:rowOff>
    </xdr:from>
    <xdr:to>
      <xdr:col>19</xdr:col>
      <xdr:colOff>495299</xdr:colOff>
      <xdr:row>23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topLeftCell="A61" workbookViewId="0">
      <selection activeCell="M75" sqref="M75"/>
    </sheetView>
  </sheetViews>
  <sheetFormatPr defaultRowHeight="15"/>
  <cols>
    <col min="1" max="2" width="9.140625" style="2"/>
    <col min="3" max="3" width="19.140625" style="2" customWidth="1"/>
    <col min="4" max="4" width="9.28515625" style="2" bestFit="1" customWidth="1"/>
    <col min="5" max="5" width="13.28515625" style="2" bestFit="1" customWidth="1"/>
    <col min="6" max="6" width="11.7109375" style="2" customWidth="1"/>
    <col min="7" max="7" width="12" style="2" customWidth="1"/>
    <col min="8" max="8" width="13.85546875" style="2" customWidth="1"/>
    <col min="9" max="9" width="18.140625" style="2" customWidth="1"/>
    <col min="10" max="16384" width="9.140625" style="2"/>
  </cols>
  <sheetData>
    <row r="1" spans="1:9">
      <c r="A1" s="2" t="s">
        <v>7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13</v>
      </c>
    </row>
    <row r="2" spans="1:9">
      <c r="B2" s="1">
        <v>1</v>
      </c>
      <c r="C2" s="1">
        <v>412.31093871551428</v>
      </c>
      <c r="D2" s="1">
        <f>B2*B2</f>
        <v>1</v>
      </c>
      <c r="E2" s="1">
        <f>B2*D2</f>
        <v>1</v>
      </c>
      <c r="F2" s="1">
        <f>D2*D2</f>
        <v>1</v>
      </c>
      <c r="G2" s="1">
        <f>B2*C2</f>
        <v>412.31093871551428</v>
      </c>
      <c r="H2" s="1">
        <f>C2*D2</f>
        <v>412.31093871551428</v>
      </c>
      <c r="I2" s="4">
        <f>$C$82+B2*$C$83+$C$84*B2*B2</f>
        <v>417.14182470897589</v>
      </c>
    </row>
    <row r="3" spans="1:9">
      <c r="B3" s="1">
        <v>2</v>
      </c>
      <c r="C3" s="1">
        <v>564.66135555591927</v>
      </c>
      <c r="D3" s="1">
        <f t="shared" ref="D3:D66" si="0">B3*B3</f>
        <v>4</v>
      </c>
      <c r="E3" s="1">
        <f t="shared" ref="E3:E66" si="1">B3*D3</f>
        <v>8</v>
      </c>
      <c r="F3" s="1">
        <f t="shared" ref="F3:F66" si="2">D3*D3</f>
        <v>16</v>
      </c>
      <c r="G3" s="1">
        <f t="shared" ref="G3:G66" si="3">B3*C3</f>
        <v>1129.3227111118385</v>
      </c>
      <c r="H3" s="1">
        <f t="shared" ref="H3:H66" si="4">C3*D3</f>
        <v>2258.6454222236771</v>
      </c>
      <c r="I3" s="4">
        <f t="shared" ref="I3:I66" si="5">$C$82+B3*$C$83+$C$84*B3*B3</f>
        <v>399.09976426295287</v>
      </c>
    </row>
    <row r="4" spans="1:9">
      <c r="B4" s="1">
        <v>3</v>
      </c>
      <c r="C4" s="1">
        <v>266.18303491869511</v>
      </c>
      <c r="D4" s="1">
        <f t="shared" si="0"/>
        <v>9</v>
      </c>
      <c r="E4" s="1">
        <f t="shared" si="1"/>
        <v>27</v>
      </c>
      <c r="F4" s="1">
        <f t="shared" si="2"/>
        <v>81</v>
      </c>
      <c r="G4" s="1">
        <f t="shared" si="3"/>
        <v>798.5491047560854</v>
      </c>
      <c r="H4" s="1">
        <f t="shared" si="4"/>
        <v>2395.6473142682562</v>
      </c>
      <c r="I4" s="4">
        <f t="shared" si="5"/>
        <v>381.75705016574523</v>
      </c>
    </row>
    <row r="5" spans="1:9">
      <c r="B5" s="1">
        <v>4</v>
      </c>
      <c r="C5" s="1">
        <v>249.3552826620205</v>
      </c>
      <c r="D5" s="1">
        <f t="shared" si="0"/>
        <v>16</v>
      </c>
      <c r="E5" s="1">
        <f t="shared" si="1"/>
        <v>64</v>
      </c>
      <c r="F5" s="1">
        <f t="shared" si="2"/>
        <v>256</v>
      </c>
      <c r="G5" s="1">
        <f t="shared" si="3"/>
        <v>997.421130648082</v>
      </c>
      <c r="H5" s="1">
        <f t="shared" si="4"/>
        <v>3989.684522592328</v>
      </c>
      <c r="I5" s="4">
        <f t="shared" si="5"/>
        <v>365.11368241735306</v>
      </c>
    </row>
    <row r="6" spans="1:9">
      <c r="B6" s="1">
        <v>5</v>
      </c>
      <c r="C6" s="1">
        <v>378.98250653085</v>
      </c>
      <c r="D6" s="1">
        <f t="shared" si="0"/>
        <v>25</v>
      </c>
      <c r="E6" s="1">
        <f t="shared" si="1"/>
        <v>125</v>
      </c>
      <c r="F6" s="1">
        <f t="shared" si="2"/>
        <v>625</v>
      </c>
      <c r="G6" s="1">
        <f t="shared" si="3"/>
        <v>1894.9125326542501</v>
      </c>
      <c r="H6" s="1">
        <f t="shared" si="4"/>
        <v>9474.5626632712501</v>
      </c>
      <c r="I6" s="4">
        <f t="shared" si="5"/>
        <v>349.16966101777638</v>
      </c>
    </row>
    <row r="7" spans="1:9">
      <c r="B7" s="1">
        <v>6</v>
      </c>
      <c r="C7" s="1">
        <v>462.9258434576987</v>
      </c>
      <c r="D7" s="1">
        <f t="shared" si="0"/>
        <v>36</v>
      </c>
      <c r="E7" s="1">
        <f t="shared" si="1"/>
        <v>216</v>
      </c>
      <c r="F7" s="1">
        <f t="shared" si="2"/>
        <v>1296</v>
      </c>
      <c r="G7" s="1">
        <f t="shared" si="3"/>
        <v>2777.5550607461923</v>
      </c>
      <c r="H7" s="1">
        <f t="shared" si="4"/>
        <v>16665.330364477155</v>
      </c>
      <c r="I7" s="4">
        <f t="shared" si="5"/>
        <v>333.92498596701512</v>
      </c>
    </row>
    <row r="8" spans="1:9">
      <c r="B8" s="1">
        <v>7</v>
      </c>
      <c r="C8" s="1">
        <v>232.54871620023329</v>
      </c>
      <c r="D8" s="1">
        <f t="shared" si="0"/>
        <v>49</v>
      </c>
      <c r="E8" s="1">
        <f t="shared" si="1"/>
        <v>343</v>
      </c>
      <c r="F8" s="1">
        <f t="shared" si="2"/>
        <v>2401</v>
      </c>
      <c r="G8" s="1">
        <f t="shared" si="3"/>
        <v>1627.8410134016331</v>
      </c>
      <c r="H8" s="1">
        <f t="shared" si="4"/>
        <v>11394.887093811431</v>
      </c>
      <c r="I8" s="4">
        <f t="shared" si="5"/>
        <v>319.37965726506928</v>
      </c>
    </row>
    <row r="9" spans="1:9">
      <c r="B9" s="1">
        <v>8</v>
      </c>
      <c r="C9" s="1">
        <v>223.95719512402587</v>
      </c>
      <c r="D9" s="1">
        <f t="shared" si="0"/>
        <v>64</v>
      </c>
      <c r="E9" s="1">
        <f t="shared" si="1"/>
        <v>512</v>
      </c>
      <c r="F9" s="1">
        <f t="shared" si="2"/>
        <v>4096</v>
      </c>
      <c r="G9" s="1">
        <f t="shared" si="3"/>
        <v>1791.657560992207</v>
      </c>
      <c r="H9" s="1">
        <f t="shared" si="4"/>
        <v>14333.260487937656</v>
      </c>
      <c r="I9" s="4">
        <f t="shared" si="5"/>
        <v>305.53367491193887</v>
      </c>
    </row>
    <row r="10" spans="1:9">
      <c r="B10" s="1">
        <v>9</v>
      </c>
      <c r="C10" s="1">
        <v>295.26185385939294</v>
      </c>
      <c r="D10" s="1">
        <f t="shared" si="0"/>
        <v>81</v>
      </c>
      <c r="E10" s="1">
        <f t="shared" si="1"/>
        <v>729</v>
      </c>
      <c r="F10" s="1">
        <f t="shared" si="2"/>
        <v>6561</v>
      </c>
      <c r="G10" s="1">
        <f t="shared" si="3"/>
        <v>2657.3566847345364</v>
      </c>
      <c r="H10" s="1">
        <f t="shared" si="4"/>
        <v>23916.210162610827</v>
      </c>
      <c r="I10" s="4">
        <f t="shared" si="5"/>
        <v>292.38703890762395</v>
      </c>
    </row>
    <row r="11" spans="1:9">
      <c r="B11" s="1">
        <v>10</v>
      </c>
      <c r="C11" s="1">
        <v>211.46248070195986</v>
      </c>
      <c r="D11" s="1">
        <f t="shared" si="0"/>
        <v>100</v>
      </c>
      <c r="E11" s="1">
        <f t="shared" si="1"/>
        <v>1000</v>
      </c>
      <c r="F11" s="1">
        <f t="shared" si="2"/>
        <v>10000</v>
      </c>
      <c r="G11" s="1">
        <f t="shared" si="3"/>
        <v>2114.6248070195988</v>
      </c>
      <c r="H11" s="1">
        <f t="shared" si="4"/>
        <v>21146.248070195987</v>
      </c>
      <c r="I11" s="4">
        <f t="shared" si="5"/>
        <v>279.93974925212444</v>
      </c>
    </row>
    <row r="12" spans="1:9">
      <c r="B12" s="1">
        <v>11</v>
      </c>
      <c r="C12" s="1">
        <v>284.28442731506618</v>
      </c>
      <c r="D12" s="1">
        <f t="shared" si="0"/>
        <v>121</v>
      </c>
      <c r="E12" s="1">
        <f t="shared" si="1"/>
        <v>1331</v>
      </c>
      <c r="F12" s="1">
        <f t="shared" si="2"/>
        <v>14641</v>
      </c>
      <c r="G12" s="1">
        <f t="shared" si="3"/>
        <v>3127.1287004657279</v>
      </c>
      <c r="H12" s="1">
        <f t="shared" si="4"/>
        <v>34398.415705123007</v>
      </c>
      <c r="I12" s="4">
        <f t="shared" si="5"/>
        <v>268.19180594544036</v>
      </c>
    </row>
    <row r="13" spans="1:9">
      <c r="B13" s="1">
        <v>12</v>
      </c>
      <c r="C13" s="1">
        <v>291.65175502591495</v>
      </c>
      <c r="D13" s="1">
        <f t="shared" si="0"/>
        <v>144</v>
      </c>
      <c r="E13" s="1">
        <f t="shared" si="1"/>
        <v>1728</v>
      </c>
      <c r="F13" s="1">
        <f t="shared" si="2"/>
        <v>20736</v>
      </c>
      <c r="G13" s="1">
        <f t="shared" si="3"/>
        <v>3499.8210603109792</v>
      </c>
      <c r="H13" s="1">
        <f t="shared" si="4"/>
        <v>41997.852723731754</v>
      </c>
      <c r="I13" s="4">
        <f t="shared" si="5"/>
        <v>257.14320898757171</v>
      </c>
    </row>
    <row r="14" spans="1:9">
      <c r="B14" s="1">
        <v>13</v>
      </c>
      <c r="C14" s="1">
        <v>237.61885049823363</v>
      </c>
      <c r="D14" s="1">
        <f t="shared" si="0"/>
        <v>169</v>
      </c>
      <c r="E14" s="1">
        <f t="shared" si="1"/>
        <v>2197</v>
      </c>
      <c r="F14" s="1">
        <f t="shared" si="2"/>
        <v>28561</v>
      </c>
      <c r="G14" s="1">
        <f t="shared" si="3"/>
        <v>3089.0450564770372</v>
      </c>
      <c r="H14" s="1">
        <f t="shared" si="4"/>
        <v>40157.585734201486</v>
      </c>
      <c r="I14" s="4">
        <f t="shared" si="5"/>
        <v>246.79395837851857</v>
      </c>
    </row>
    <row r="15" spans="1:9">
      <c r="B15" s="1">
        <v>14</v>
      </c>
      <c r="C15" s="1">
        <v>298.18746674062169</v>
      </c>
      <c r="D15" s="1">
        <f t="shared" si="0"/>
        <v>196</v>
      </c>
      <c r="E15" s="1">
        <f t="shared" si="1"/>
        <v>2744</v>
      </c>
      <c r="F15" s="1">
        <f t="shared" si="2"/>
        <v>38416</v>
      </c>
      <c r="G15" s="1">
        <f t="shared" si="3"/>
        <v>4174.6245343687033</v>
      </c>
      <c r="H15" s="1">
        <f t="shared" si="4"/>
        <v>58444.743481161851</v>
      </c>
      <c r="I15" s="4">
        <f t="shared" si="5"/>
        <v>237.14405411828082</v>
      </c>
    </row>
    <row r="16" spans="1:9">
      <c r="B16" s="1">
        <v>15</v>
      </c>
      <c r="C16" s="1">
        <v>155.04728893201792</v>
      </c>
      <c r="D16" s="1">
        <f t="shared" si="0"/>
        <v>225</v>
      </c>
      <c r="E16" s="1">
        <f t="shared" si="1"/>
        <v>3375</v>
      </c>
      <c r="F16" s="1">
        <f t="shared" si="2"/>
        <v>50625</v>
      </c>
      <c r="G16" s="1">
        <f t="shared" si="3"/>
        <v>2325.7093339802686</v>
      </c>
      <c r="H16" s="1">
        <f t="shared" si="4"/>
        <v>34885.640009704031</v>
      </c>
      <c r="I16" s="4">
        <f t="shared" si="5"/>
        <v>228.19349620685853</v>
      </c>
    </row>
    <row r="17" spans="2:9">
      <c r="B17" s="1">
        <v>16</v>
      </c>
      <c r="C17" s="1">
        <v>219.82999338436554</v>
      </c>
      <c r="D17" s="1">
        <f t="shared" si="0"/>
        <v>256</v>
      </c>
      <c r="E17" s="1">
        <f t="shared" si="1"/>
        <v>4096</v>
      </c>
      <c r="F17" s="1">
        <f t="shared" si="2"/>
        <v>65536</v>
      </c>
      <c r="G17" s="1">
        <f t="shared" si="3"/>
        <v>3517.2798941498486</v>
      </c>
      <c r="H17" s="1">
        <f t="shared" si="4"/>
        <v>56276.478306397577</v>
      </c>
      <c r="I17" s="4">
        <f t="shared" si="5"/>
        <v>219.94228464425169</v>
      </c>
    </row>
    <row r="18" spans="2:9">
      <c r="B18" s="1">
        <v>17</v>
      </c>
      <c r="C18" s="1">
        <v>245.77876046499725</v>
      </c>
      <c r="D18" s="1">
        <f t="shared" si="0"/>
        <v>289</v>
      </c>
      <c r="E18" s="1">
        <f t="shared" si="1"/>
        <v>4913</v>
      </c>
      <c r="F18" s="1">
        <f t="shared" si="2"/>
        <v>83521</v>
      </c>
      <c r="G18" s="1">
        <f t="shared" si="3"/>
        <v>4178.238927904953</v>
      </c>
      <c r="H18" s="1">
        <f t="shared" si="4"/>
        <v>71030.061774384201</v>
      </c>
      <c r="I18" s="4">
        <f t="shared" si="5"/>
        <v>212.39041943046027</v>
      </c>
    </row>
    <row r="19" spans="2:9">
      <c r="B19" s="1">
        <v>18</v>
      </c>
      <c r="C19" s="1">
        <v>134.86530852148192</v>
      </c>
      <c r="D19" s="1">
        <f t="shared" si="0"/>
        <v>324</v>
      </c>
      <c r="E19" s="1">
        <f t="shared" si="1"/>
        <v>5832</v>
      </c>
      <c r="F19" s="1">
        <f t="shared" si="2"/>
        <v>104976</v>
      </c>
      <c r="G19" s="1">
        <f t="shared" si="3"/>
        <v>2427.5755533866745</v>
      </c>
      <c r="H19" s="1">
        <f t="shared" si="4"/>
        <v>43696.359960960144</v>
      </c>
      <c r="I19" s="4">
        <f t="shared" si="5"/>
        <v>205.53790056548431</v>
      </c>
    </row>
    <row r="20" spans="2:9">
      <c r="B20" s="1">
        <v>19</v>
      </c>
      <c r="C20" s="1">
        <v>239.74762913147251</v>
      </c>
      <c r="D20" s="1">
        <f t="shared" si="0"/>
        <v>361</v>
      </c>
      <c r="E20" s="1">
        <f t="shared" si="1"/>
        <v>6859</v>
      </c>
      <c r="F20" s="1">
        <f t="shared" si="2"/>
        <v>130321</v>
      </c>
      <c r="G20" s="1">
        <f t="shared" si="3"/>
        <v>4555.2049534979778</v>
      </c>
      <c r="H20" s="1">
        <f t="shared" si="4"/>
        <v>86548.894116461568</v>
      </c>
      <c r="I20" s="4">
        <f t="shared" si="5"/>
        <v>199.3847280493238</v>
      </c>
    </row>
    <row r="21" spans="2:9">
      <c r="B21" s="1">
        <v>20</v>
      </c>
      <c r="C21" s="1">
        <v>152.6670334807304</v>
      </c>
      <c r="D21" s="1">
        <f t="shared" si="0"/>
        <v>400</v>
      </c>
      <c r="E21" s="1">
        <f t="shared" si="1"/>
        <v>8000</v>
      </c>
      <c r="F21" s="1">
        <f t="shared" si="2"/>
        <v>160000</v>
      </c>
      <c r="G21" s="1">
        <f t="shared" si="3"/>
        <v>3053.340669614608</v>
      </c>
      <c r="H21" s="1">
        <f t="shared" si="4"/>
        <v>61066.813392292155</v>
      </c>
      <c r="I21" s="4">
        <f t="shared" si="5"/>
        <v>193.93090188197871</v>
      </c>
    </row>
    <row r="22" spans="2:9">
      <c r="B22" s="1">
        <v>21</v>
      </c>
      <c r="C22" s="1">
        <v>107.83509017349526</v>
      </c>
      <c r="D22" s="1">
        <f t="shared" si="0"/>
        <v>441</v>
      </c>
      <c r="E22" s="1">
        <f t="shared" si="1"/>
        <v>9261</v>
      </c>
      <c r="F22" s="1">
        <f t="shared" si="2"/>
        <v>194481</v>
      </c>
      <c r="G22" s="1">
        <f t="shared" si="3"/>
        <v>2264.5368936434006</v>
      </c>
      <c r="H22" s="1">
        <f t="shared" si="4"/>
        <v>47555.274766511408</v>
      </c>
      <c r="I22" s="4">
        <f t="shared" si="5"/>
        <v>189.17642206344908</v>
      </c>
    </row>
    <row r="23" spans="2:9">
      <c r="B23" s="1">
        <v>22</v>
      </c>
      <c r="C23" s="1">
        <v>206.72971857602391</v>
      </c>
      <c r="D23" s="1">
        <f t="shared" si="0"/>
        <v>484</v>
      </c>
      <c r="E23" s="1">
        <f t="shared" si="1"/>
        <v>10648</v>
      </c>
      <c r="F23" s="1">
        <f t="shared" si="2"/>
        <v>234256</v>
      </c>
      <c r="G23" s="1">
        <f t="shared" si="3"/>
        <v>4548.0538086725264</v>
      </c>
      <c r="H23" s="1">
        <f t="shared" si="4"/>
        <v>100057.18379079558</v>
      </c>
      <c r="I23" s="4">
        <f t="shared" si="5"/>
        <v>185.12128859373487</v>
      </c>
    </row>
    <row r="24" spans="2:9">
      <c r="B24" s="1">
        <v>23</v>
      </c>
      <c r="C24" s="1">
        <v>279.09788375760132</v>
      </c>
      <c r="D24" s="1">
        <f t="shared" si="0"/>
        <v>529</v>
      </c>
      <c r="E24" s="1">
        <f t="shared" si="1"/>
        <v>12167</v>
      </c>
      <c r="F24" s="1">
        <f t="shared" si="2"/>
        <v>279841</v>
      </c>
      <c r="G24" s="1">
        <f t="shared" si="3"/>
        <v>6419.25132642483</v>
      </c>
      <c r="H24" s="1">
        <f t="shared" si="4"/>
        <v>147642.78050777109</v>
      </c>
      <c r="I24" s="4">
        <f t="shared" si="5"/>
        <v>181.76550147283612</v>
      </c>
    </row>
    <row r="25" spans="2:9">
      <c r="B25" s="1">
        <v>24</v>
      </c>
      <c r="C25" s="1">
        <v>98.311504185998899</v>
      </c>
      <c r="D25" s="1">
        <f t="shared" si="0"/>
        <v>576</v>
      </c>
      <c r="E25" s="1">
        <f t="shared" si="1"/>
        <v>13824</v>
      </c>
      <c r="F25" s="1">
        <f t="shared" si="2"/>
        <v>331776</v>
      </c>
      <c r="G25" s="1">
        <f t="shared" si="3"/>
        <v>2359.4761004639736</v>
      </c>
      <c r="H25" s="1">
        <f t="shared" si="4"/>
        <v>56627.42641113537</v>
      </c>
      <c r="I25" s="4">
        <f t="shared" si="5"/>
        <v>179.10906070075282</v>
      </c>
    </row>
    <row r="26" spans="2:9">
      <c r="B26" s="1">
        <v>25</v>
      </c>
      <c r="C26" s="1">
        <v>269.73061704296384</v>
      </c>
      <c r="D26" s="1">
        <f t="shared" si="0"/>
        <v>625</v>
      </c>
      <c r="E26" s="1">
        <f t="shared" si="1"/>
        <v>15625</v>
      </c>
      <c r="F26" s="1">
        <f t="shared" si="2"/>
        <v>390625</v>
      </c>
      <c r="G26" s="1">
        <f t="shared" si="3"/>
        <v>6743.2654260740965</v>
      </c>
      <c r="H26" s="1">
        <f t="shared" si="4"/>
        <v>168581.63565185241</v>
      </c>
      <c r="I26" s="4">
        <f t="shared" si="5"/>
        <v>177.15196627748495</v>
      </c>
    </row>
    <row r="27" spans="2:9">
      <c r="B27" s="1">
        <v>26</v>
      </c>
      <c r="C27" s="1">
        <v>279.29362981295247</v>
      </c>
      <c r="D27" s="1">
        <f t="shared" si="0"/>
        <v>676</v>
      </c>
      <c r="E27" s="1">
        <f t="shared" si="1"/>
        <v>17576</v>
      </c>
      <c r="F27" s="1">
        <f t="shared" si="2"/>
        <v>456976</v>
      </c>
      <c r="G27" s="1">
        <f t="shared" si="3"/>
        <v>7261.634375136764</v>
      </c>
      <c r="H27" s="1">
        <f t="shared" si="4"/>
        <v>188802.49375355587</v>
      </c>
      <c r="I27" s="4">
        <f t="shared" si="5"/>
        <v>175.89421820303252</v>
      </c>
    </row>
    <row r="28" spans="2:9">
      <c r="B28" s="1">
        <v>27</v>
      </c>
      <c r="C28" s="1">
        <v>145.27991895746925</v>
      </c>
      <c r="D28" s="1">
        <f t="shared" si="0"/>
        <v>729</v>
      </c>
      <c r="E28" s="1">
        <f t="shared" si="1"/>
        <v>19683</v>
      </c>
      <c r="F28" s="1">
        <f t="shared" si="2"/>
        <v>531441</v>
      </c>
      <c r="G28" s="1">
        <f t="shared" si="3"/>
        <v>3922.5578118516696</v>
      </c>
      <c r="H28" s="1">
        <f t="shared" si="4"/>
        <v>105909.06091999508</v>
      </c>
      <c r="I28" s="4">
        <f t="shared" si="5"/>
        <v>175.33581647739561</v>
      </c>
    </row>
    <row r="29" spans="2:9">
      <c r="B29" s="1">
        <v>28</v>
      </c>
      <c r="C29" s="1">
        <v>284.12202019625272</v>
      </c>
      <c r="D29" s="1">
        <f t="shared" si="0"/>
        <v>784</v>
      </c>
      <c r="E29" s="1">
        <f t="shared" si="1"/>
        <v>21952</v>
      </c>
      <c r="F29" s="1">
        <f t="shared" si="2"/>
        <v>614656</v>
      </c>
      <c r="G29" s="1">
        <f t="shared" si="3"/>
        <v>7955.4165654950757</v>
      </c>
      <c r="H29" s="1">
        <f t="shared" si="4"/>
        <v>222751.66383386214</v>
      </c>
      <c r="I29" s="4">
        <f t="shared" si="5"/>
        <v>175.47676110057398</v>
      </c>
    </row>
    <row r="30" spans="2:9">
      <c r="B30" s="1">
        <v>29</v>
      </c>
      <c r="C30" s="1">
        <v>137.81981238401593</v>
      </c>
      <c r="D30" s="1">
        <f t="shared" si="0"/>
        <v>841</v>
      </c>
      <c r="E30" s="1">
        <f t="shared" si="1"/>
        <v>24389</v>
      </c>
      <c r="F30" s="1">
        <f t="shared" si="2"/>
        <v>707281</v>
      </c>
      <c r="G30" s="1">
        <f t="shared" si="3"/>
        <v>3996.7745591364619</v>
      </c>
      <c r="H30" s="1">
        <f t="shared" si="4"/>
        <v>115906.4622149574</v>
      </c>
      <c r="I30" s="4">
        <f t="shared" si="5"/>
        <v>176.31705207256783</v>
      </c>
    </row>
    <row r="31" spans="2:9">
      <c r="B31" s="1">
        <v>30</v>
      </c>
      <c r="C31" s="1">
        <v>203.66602328257395</v>
      </c>
      <c r="D31" s="1">
        <f t="shared" si="0"/>
        <v>900</v>
      </c>
      <c r="E31" s="1">
        <f t="shared" si="1"/>
        <v>27000</v>
      </c>
      <c r="F31" s="1">
        <f t="shared" si="2"/>
        <v>810000</v>
      </c>
      <c r="G31" s="1">
        <f t="shared" si="3"/>
        <v>6109.9806984772185</v>
      </c>
      <c r="H31" s="1">
        <f t="shared" si="4"/>
        <v>183299.42095431656</v>
      </c>
      <c r="I31" s="4">
        <f t="shared" si="5"/>
        <v>177.85668939337728</v>
      </c>
    </row>
    <row r="32" spans="2:9">
      <c r="B32" s="1">
        <v>31</v>
      </c>
      <c r="C32" s="1">
        <v>231.86675515565778</v>
      </c>
      <c r="D32" s="1">
        <f t="shared" si="0"/>
        <v>961</v>
      </c>
      <c r="E32" s="1">
        <f t="shared" si="1"/>
        <v>29791</v>
      </c>
      <c r="F32" s="1">
        <f t="shared" si="2"/>
        <v>923521</v>
      </c>
      <c r="G32" s="1">
        <f t="shared" si="3"/>
        <v>7187.8694098253909</v>
      </c>
      <c r="H32" s="1">
        <f t="shared" si="4"/>
        <v>222823.95170458712</v>
      </c>
      <c r="I32" s="4">
        <f t="shared" si="5"/>
        <v>180.0956730630021</v>
      </c>
    </row>
    <row r="33" spans="2:9">
      <c r="B33" s="1">
        <v>32</v>
      </c>
      <c r="C33" s="1">
        <v>120.31149824937954</v>
      </c>
      <c r="D33" s="1">
        <f t="shared" si="0"/>
        <v>1024</v>
      </c>
      <c r="E33" s="1">
        <f t="shared" si="1"/>
        <v>32768</v>
      </c>
      <c r="F33" s="1">
        <f t="shared" si="2"/>
        <v>1048576</v>
      </c>
      <c r="G33" s="1">
        <f t="shared" si="3"/>
        <v>3849.9679439801453</v>
      </c>
      <c r="H33" s="1">
        <f t="shared" si="4"/>
        <v>123198.97420736465</v>
      </c>
      <c r="I33" s="4">
        <f t="shared" si="5"/>
        <v>183.03400308144228</v>
      </c>
    </row>
    <row r="34" spans="2:9">
      <c r="B34" s="1">
        <v>33</v>
      </c>
      <c r="C34" s="1">
        <v>238.09987910307746</v>
      </c>
      <c r="D34" s="1">
        <f t="shared" si="0"/>
        <v>1089</v>
      </c>
      <c r="E34" s="1">
        <f t="shared" si="1"/>
        <v>35937</v>
      </c>
      <c r="F34" s="1">
        <f t="shared" si="2"/>
        <v>1185921</v>
      </c>
      <c r="G34" s="1">
        <f t="shared" si="3"/>
        <v>7857.2960104015565</v>
      </c>
      <c r="H34" s="1">
        <f t="shared" si="4"/>
        <v>259290.76834325134</v>
      </c>
      <c r="I34" s="4">
        <f t="shared" si="5"/>
        <v>186.67167944869789</v>
      </c>
    </row>
    <row r="35" spans="2:9">
      <c r="B35" s="1">
        <v>34</v>
      </c>
      <c r="C35" s="1">
        <v>162.51651951174529</v>
      </c>
      <c r="D35" s="1">
        <f t="shared" si="0"/>
        <v>1156</v>
      </c>
      <c r="E35" s="1">
        <f t="shared" si="1"/>
        <v>39304</v>
      </c>
      <c r="F35" s="1">
        <f t="shared" si="2"/>
        <v>1336336</v>
      </c>
      <c r="G35" s="1">
        <f t="shared" si="3"/>
        <v>5525.5616633993395</v>
      </c>
      <c r="H35" s="1">
        <f t="shared" si="4"/>
        <v>187869.09655557756</v>
      </c>
      <c r="I35" s="4">
        <f t="shared" si="5"/>
        <v>191.00870216476909</v>
      </c>
    </row>
    <row r="36" spans="2:9">
      <c r="B36" s="1">
        <v>35</v>
      </c>
      <c r="C36" s="1">
        <v>288.81050237770904</v>
      </c>
      <c r="D36" s="1">
        <f t="shared" si="0"/>
        <v>1225</v>
      </c>
      <c r="E36" s="1">
        <f t="shared" si="1"/>
        <v>42875</v>
      </c>
      <c r="F36" s="1">
        <f t="shared" si="2"/>
        <v>1500625</v>
      </c>
      <c r="G36" s="1">
        <f t="shared" si="3"/>
        <v>10108.367583219817</v>
      </c>
      <c r="H36" s="1">
        <f t="shared" si="4"/>
        <v>353792.86541269359</v>
      </c>
      <c r="I36" s="4">
        <f t="shared" si="5"/>
        <v>196.04507122965566</v>
      </c>
    </row>
    <row r="37" spans="2:9">
      <c r="B37" s="1">
        <v>36</v>
      </c>
      <c r="C37" s="1">
        <v>338.8070387773725</v>
      </c>
      <c r="D37" s="1">
        <f t="shared" si="0"/>
        <v>1296</v>
      </c>
      <c r="E37" s="1">
        <f t="shared" si="1"/>
        <v>46656</v>
      </c>
      <c r="F37" s="1">
        <f t="shared" si="2"/>
        <v>1679616</v>
      </c>
      <c r="G37" s="1">
        <f t="shared" si="3"/>
        <v>12197.053395985409</v>
      </c>
      <c r="H37" s="1">
        <f t="shared" si="4"/>
        <v>439093.92225547478</v>
      </c>
      <c r="I37" s="4">
        <f t="shared" si="5"/>
        <v>201.7807866433576</v>
      </c>
    </row>
    <row r="38" spans="2:9">
      <c r="B38" s="1">
        <v>37</v>
      </c>
      <c r="C38" s="1">
        <v>224.14038541150995</v>
      </c>
      <c r="D38" s="1">
        <f t="shared" si="0"/>
        <v>1369</v>
      </c>
      <c r="E38" s="1">
        <f t="shared" si="1"/>
        <v>50653</v>
      </c>
      <c r="F38" s="1">
        <f t="shared" si="2"/>
        <v>1874161</v>
      </c>
      <c r="G38" s="1">
        <f t="shared" si="3"/>
        <v>8293.1942602258678</v>
      </c>
      <c r="H38" s="1">
        <f t="shared" si="4"/>
        <v>306848.18762835715</v>
      </c>
      <c r="I38" s="4">
        <f t="shared" si="5"/>
        <v>208.21584840587502</v>
      </c>
    </row>
    <row r="39" spans="2:9">
      <c r="B39" s="1">
        <v>38</v>
      </c>
      <c r="C39" s="1">
        <v>308.84651786733616</v>
      </c>
      <c r="D39" s="1">
        <f t="shared" si="0"/>
        <v>1444</v>
      </c>
      <c r="E39" s="1">
        <f t="shared" si="1"/>
        <v>54872</v>
      </c>
      <c r="F39" s="1">
        <f t="shared" si="2"/>
        <v>2085136</v>
      </c>
      <c r="G39" s="1">
        <f t="shared" si="3"/>
        <v>11736.167678958775</v>
      </c>
      <c r="H39" s="1">
        <f t="shared" si="4"/>
        <v>445974.37180043344</v>
      </c>
      <c r="I39" s="4">
        <f t="shared" si="5"/>
        <v>215.35025651720798</v>
      </c>
    </row>
    <row r="40" spans="2:9">
      <c r="B40" s="1">
        <v>39</v>
      </c>
      <c r="C40" s="1">
        <v>145.53810272102365</v>
      </c>
      <c r="D40" s="1">
        <f t="shared" si="0"/>
        <v>1521</v>
      </c>
      <c r="E40" s="1">
        <f t="shared" si="1"/>
        <v>59319</v>
      </c>
      <c r="F40" s="1">
        <f t="shared" si="2"/>
        <v>2313441</v>
      </c>
      <c r="G40" s="1">
        <f t="shared" si="3"/>
        <v>5675.9860061199224</v>
      </c>
      <c r="H40" s="1">
        <f t="shared" si="4"/>
        <v>221363.45423867696</v>
      </c>
      <c r="I40" s="4">
        <f t="shared" si="5"/>
        <v>223.18401097735637</v>
      </c>
    </row>
    <row r="41" spans="2:9">
      <c r="B41" s="1">
        <v>40</v>
      </c>
      <c r="C41" s="1">
        <v>180.42862810925249</v>
      </c>
      <c r="D41" s="1">
        <f t="shared" si="0"/>
        <v>1600</v>
      </c>
      <c r="E41" s="1">
        <f t="shared" si="1"/>
        <v>64000</v>
      </c>
      <c r="F41" s="1">
        <f t="shared" si="2"/>
        <v>2560000</v>
      </c>
      <c r="G41" s="1">
        <f t="shared" si="3"/>
        <v>7217.1451243700994</v>
      </c>
      <c r="H41" s="1">
        <f t="shared" si="4"/>
        <v>288685.80497480399</v>
      </c>
      <c r="I41" s="4">
        <f t="shared" si="5"/>
        <v>231.71711178632006</v>
      </c>
    </row>
    <row r="42" spans="2:9">
      <c r="B42" s="1">
        <v>41</v>
      </c>
      <c r="C42" s="1">
        <v>344.7320110855203</v>
      </c>
      <c r="D42" s="1">
        <f t="shared" si="0"/>
        <v>1681</v>
      </c>
      <c r="E42" s="1">
        <f t="shared" si="1"/>
        <v>68921</v>
      </c>
      <c r="F42" s="1">
        <f t="shared" si="2"/>
        <v>2825761</v>
      </c>
      <c r="G42" s="1">
        <f t="shared" si="3"/>
        <v>14134.012454506332</v>
      </c>
      <c r="H42" s="1">
        <f t="shared" si="4"/>
        <v>579494.51063475967</v>
      </c>
      <c r="I42" s="4">
        <f t="shared" si="5"/>
        <v>240.94955894409918</v>
      </c>
    </row>
    <row r="43" spans="2:9">
      <c r="B43" s="1">
        <v>42</v>
      </c>
      <c r="C43" s="1">
        <v>144.40525118885452</v>
      </c>
      <c r="D43" s="1">
        <f t="shared" si="0"/>
        <v>1764</v>
      </c>
      <c r="E43" s="1">
        <f t="shared" si="1"/>
        <v>74088</v>
      </c>
      <c r="F43" s="1">
        <f t="shared" si="2"/>
        <v>3111696</v>
      </c>
      <c r="G43" s="1">
        <f t="shared" si="3"/>
        <v>6065.0205499318899</v>
      </c>
      <c r="H43" s="1">
        <f t="shared" si="4"/>
        <v>254730.86309713937</v>
      </c>
      <c r="I43" s="4">
        <f t="shared" si="5"/>
        <v>250.88135245069395</v>
      </c>
    </row>
    <row r="44" spans="2:9">
      <c r="B44" s="1">
        <v>43</v>
      </c>
      <c r="C44" s="1">
        <v>284.82761226029959</v>
      </c>
      <c r="D44" s="1">
        <f t="shared" si="0"/>
        <v>1849</v>
      </c>
      <c r="E44" s="1">
        <f t="shared" si="1"/>
        <v>79507</v>
      </c>
      <c r="F44" s="1">
        <f t="shared" si="2"/>
        <v>3418801</v>
      </c>
      <c r="G44" s="1">
        <f t="shared" si="3"/>
        <v>12247.587327192883</v>
      </c>
      <c r="H44" s="1">
        <f t="shared" si="4"/>
        <v>526646.2550692939</v>
      </c>
      <c r="I44" s="4">
        <f t="shared" si="5"/>
        <v>261.51249230610404</v>
      </c>
    </row>
    <row r="45" spans="2:9">
      <c r="B45" s="1">
        <v>44</v>
      </c>
      <c r="C45" s="1">
        <v>169.18288706541858</v>
      </c>
      <c r="D45" s="1">
        <f t="shared" si="0"/>
        <v>1936</v>
      </c>
      <c r="E45" s="1">
        <f t="shared" si="1"/>
        <v>85184</v>
      </c>
      <c r="F45" s="1">
        <f t="shared" si="2"/>
        <v>3748096</v>
      </c>
      <c r="G45" s="1">
        <f t="shared" si="3"/>
        <v>7444.0470308784179</v>
      </c>
      <c r="H45" s="1">
        <f t="shared" si="4"/>
        <v>327538.06935865036</v>
      </c>
      <c r="I45" s="4">
        <f t="shared" si="5"/>
        <v>272.84297851032954</v>
      </c>
    </row>
    <row r="46" spans="2:9">
      <c r="B46" s="1">
        <v>45</v>
      </c>
      <c r="C46" s="1">
        <v>244.85129344437459</v>
      </c>
      <c r="D46" s="1">
        <f t="shared" si="0"/>
        <v>2025</v>
      </c>
      <c r="E46" s="1">
        <f t="shared" si="1"/>
        <v>91125</v>
      </c>
      <c r="F46" s="1">
        <f t="shared" si="2"/>
        <v>4100625</v>
      </c>
      <c r="G46" s="1">
        <f t="shared" si="3"/>
        <v>11018.308204996856</v>
      </c>
      <c r="H46" s="1">
        <f t="shared" si="4"/>
        <v>495823.86922485853</v>
      </c>
      <c r="I46" s="4">
        <f t="shared" si="5"/>
        <v>284.87281106337048</v>
      </c>
    </row>
    <row r="47" spans="2:9">
      <c r="B47" s="1">
        <v>46</v>
      </c>
      <c r="C47" s="1">
        <v>284.28442731506618</v>
      </c>
      <c r="D47" s="1">
        <f t="shared" si="0"/>
        <v>2116</v>
      </c>
      <c r="E47" s="1">
        <f t="shared" si="1"/>
        <v>97336</v>
      </c>
      <c r="F47" s="1">
        <f t="shared" si="2"/>
        <v>4477456</v>
      </c>
      <c r="G47" s="1">
        <f t="shared" si="3"/>
        <v>13077.083656493045</v>
      </c>
      <c r="H47" s="1">
        <f t="shared" si="4"/>
        <v>601545.84819868009</v>
      </c>
      <c r="I47" s="4">
        <f t="shared" si="5"/>
        <v>297.60198996522695</v>
      </c>
    </row>
    <row r="48" spans="2:9">
      <c r="B48" s="1">
        <v>47</v>
      </c>
      <c r="C48" s="1">
        <v>138.41100238517998</v>
      </c>
      <c r="D48" s="1">
        <f t="shared" si="0"/>
        <v>2209</v>
      </c>
      <c r="E48" s="1">
        <f t="shared" si="1"/>
        <v>103823</v>
      </c>
      <c r="F48" s="1">
        <f t="shared" si="2"/>
        <v>4879681</v>
      </c>
      <c r="G48" s="1">
        <f t="shared" si="3"/>
        <v>6505.3171121034593</v>
      </c>
      <c r="H48" s="1">
        <f t="shared" si="4"/>
        <v>305749.90426886256</v>
      </c>
      <c r="I48" s="4">
        <f t="shared" si="5"/>
        <v>311.03051521589896</v>
      </c>
    </row>
    <row r="49" spans="2:9">
      <c r="B49" s="1">
        <v>48</v>
      </c>
      <c r="C49" s="1">
        <v>428.45264234914663</v>
      </c>
      <c r="D49" s="1">
        <f t="shared" si="0"/>
        <v>2304</v>
      </c>
      <c r="E49" s="1">
        <f t="shared" si="1"/>
        <v>110592</v>
      </c>
      <c r="F49" s="1">
        <f t="shared" si="2"/>
        <v>5308416</v>
      </c>
      <c r="G49" s="1">
        <f t="shared" si="3"/>
        <v>20565.726832759039</v>
      </c>
      <c r="H49" s="1">
        <f t="shared" si="4"/>
        <v>987154.88797243382</v>
      </c>
      <c r="I49" s="4">
        <f t="shared" si="5"/>
        <v>325.15838681538617</v>
      </c>
    </row>
    <row r="50" spans="2:9">
      <c r="B50" s="1">
        <v>49</v>
      </c>
      <c r="C50" s="1">
        <v>334.75762775598093</v>
      </c>
      <c r="D50" s="1">
        <f t="shared" si="0"/>
        <v>2401</v>
      </c>
      <c r="E50" s="1">
        <f t="shared" si="1"/>
        <v>117649</v>
      </c>
      <c r="F50" s="1">
        <f t="shared" si="2"/>
        <v>5764801</v>
      </c>
      <c r="G50" s="1">
        <f t="shared" si="3"/>
        <v>16403.123760043065</v>
      </c>
      <c r="H50" s="1">
        <f t="shared" si="4"/>
        <v>803753.06424211024</v>
      </c>
      <c r="I50" s="4">
        <f t="shared" si="5"/>
        <v>339.9856047636888</v>
      </c>
    </row>
    <row r="51" spans="2:9">
      <c r="B51" s="1">
        <v>50</v>
      </c>
      <c r="C51" s="1">
        <v>272.19412945843146</v>
      </c>
      <c r="D51" s="1">
        <f t="shared" si="0"/>
        <v>2500</v>
      </c>
      <c r="E51" s="1">
        <f t="shared" si="1"/>
        <v>125000</v>
      </c>
      <c r="F51" s="1">
        <f t="shared" si="2"/>
        <v>6250000</v>
      </c>
      <c r="G51" s="1">
        <f t="shared" si="3"/>
        <v>13609.706472921573</v>
      </c>
      <c r="H51" s="1">
        <f t="shared" si="4"/>
        <v>680485.3236460787</v>
      </c>
      <c r="I51" s="4">
        <f t="shared" si="5"/>
        <v>355.51216906080708</v>
      </c>
    </row>
    <row r="52" spans="2:9">
      <c r="B52" s="1">
        <v>51</v>
      </c>
      <c r="C52" s="1">
        <v>424.57361467372561</v>
      </c>
      <c r="D52" s="1">
        <f t="shared" si="0"/>
        <v>2601</v>
      </c>
      <c r="E52" s="1">
        <f t="shared" si="1"/>
        <v>132651</v>
      </c>
      <c r="F52" s="1">
        <f t="shared" si="2"/>
        <v>6765201</v>
      </c>
      <c r="G52" s="1">
        <f t="shared" si="3"/>
        <v>21653.254348360006</v>
      </c>
      <c r="H52" s="1">
        <f t="shared" si="4"/>
        <v>1104315.9717663603</v>
      </c>
      <c r="I52" s="4">
        <f t="shared" si="5"/>
        <v>371.7380797067409</v>
      </c>
    </row>
    <row r="53" spans="2:9">
      <c r="B53" s="1">
        <v>52</v>
      </c>
      <c r="C53" s="1">
        <v>384.89881355839191</v>
      </c>
      <c r="D53" s="1">
        <f t="shared" si="0"/>
        <v>2704</v>
      </c>
      <c r="E53" s="1">
        <f t="shared" si="1"/>
        <v>140608</v>
      </c>
      <c r="F53" s="1">
        <f t="shared" si="2"/>
        <v>7311616</v>
      </c>
      <c r="G53" s="1">
        <f t="shared" si="3"/>
        <v>20014.738305036379</v>
      </c>
      <c r="H53" s="1">
        <f t="shared" si="4"/>
        <v>1040766.3918618917</v>
      </c>
      <c r="I53" s="4">
        <f t="shared" si="5"/>
        <v>388.66333670148981</v>
      </c>
    </row>
    <row r="54" spans="2:9">
      <c r="B54" s="1">
        <v>53</v>
      </c>
      <c r="C54" s="1">
        <v>382.28008314722211</v>
      </c>
      <c r="D54" s="1">
        <f t="shared" si="0"/>
        <v>2809</v>
      </c>
      <c r="E54" s="1">
        <f t="shared" si="1"/>
        <v>148877</v>
      </c>
      <c r="F54" s="1">
        <f t="shared" si="2"/>
        <v>7890481</v>
      </c>
      <c r="G54" s="1">
        <f t="shared" si="3"/>
        <v>20260.844406802771</v>
      </c>
      <c r="H54" s="1">
        <f t="shared" si="4"/>
        <v>1073824.753560547</v>
      </c>
      <c r="I54" s="4">
        <f t="shared" si="5"/>
        <v>406.28794004505426</v>
      </c>
    </row>
    <row r="55" spans="2:9">
      <c r="B55" s="1">
        <v>54</v>
      </c>
      <c r="C55" s="1">
        <v>200.20162844999248</v>
      </c>
      <c r="D55" s="1">
        <f t="shared" si="0"/>
        <v>2916</v>
      </c>
      <c r="E55" s="1">
        <f t="shared" si="1"/>
        <v>157464</v>
      </c>
      <c r="F55" s="1">
        <f t="shared" si="2"/>
        <v>8503056</v>
      </c>
      <c r="G55" s="1">
        <f t="shared" si="3"/>
        <v>10810.887936299594</v>
      </c>
      <c r="H55" s="1">
        <f t="shared" si="4"/>
        <v>583787.94856017805</v>
      </c>
      <c r="I55" s="4">
        <f t="shared" si="5"/>
        <v>424.61188973743447</v>
      </c>
    </row>
    <row r="56" spans="2:9">
      <c r="B56" s="1">
        <v>55</v>
      </c>
      <c r="C56" s="1">
        <v>640.21659201596628</v>
      </c>
      <c r="D56" s="1">
        <f t="shared" si="0"/>
        <v>3025</v>
      </c>
      <c r="E56" s="1">
        <f t="shared" si="1"/>
        <v>166375</v>
      </c>
      <c r="F56" s="1">
        <f t="shared" si="2"/>
        <v>9150625</v>
      </c>
      <c r="G56" s="1">
        <f t="shared" si="3"/>
        <v>35211.912560878147</v>
      </c>
      <c r="H56" s="1">
        <f t="shared" si="4"/>
        <v>1936655.1908482979</v>
      </c>
      <c r="I56" s="4">
        <f t="shared" si="5"/>
        <v>443.63518577862988</v>
      </c>
    </row>
    <row r="57" spans="2:9">
      <c r="B57" s="1">
        <v>56</v>
      </c>
      <c r="C57" s="1">
        <v>323.50527052048574</v>
      </c>
      <c r="D57" s="1">
        <f t="shared" si="0"/>
        <v>3136</v>
      </c>
      <c r="E57" s="1">
        <f t="shared" si="1"/>
        <v>175616</v>
      </c>
      <c r="F57" s="1">
        <f t="shared" si="2"/>
        <v>9834496</v>
      </c>
      <c r="G57" s="1">
        <f t="shared" si="3"/>
        <v>18116.295149147201</v>
      </c>
      <c r="H57" s="1">
        <f t="shared" si="4"/>
        <v>1014512.5283522432</v>
      </c>
      <c r="I57" s="4">
        <f t="shared" si="5"/>
        <v>463.35782816864048</v>
      </c>
    </row>
    <row r="58" spans="2:9">
      <c r="B58" s="1">
        <v>57</v>
      </c>
      <c r="C58" s="1">
        <v>578.84321201286696</v>
      </c>
      <c r="D58" s="1">
        <f t="shared" si="0"/>
        <v>3249</v>
      </c>
      <c r="E58" s="1">
        <f t="shared" si="1"/>
        <v>185193</v>
      </c>
      <c r="F58" s="1">
        <f t="shared" si="2"/>
        <v>10556001</v>
      </c>
      <c r="G58" s="1">
        <f t="shared" si="3"/>
        <v>32994.063084733418</v>
      </c>
      <c r="H58" s="1">
        <f t="shared" si="4"/>
        <v>1880661.5958298047</v>
      </c>
      <c r="I58" s="4">
        <f t="shared" si="5"/>
        <v>483.77981690746674</v>
      </c>
    </row>
    <row r="59" spans="2:9">
      <c r="B59" s="1">
        <v>58</v>
      </c>
      <c r="C59" s="1">
        <v>608.84287383414971</v>
      </c>
      <c r="D59" s="1">
        <f t="shared" si="0"/>
        <v>3364</v>
      </c>
      <c r="E59" s="1">
        <f t="shared" si="1"/>
        <v>195112</v>
      </c>
      <c r="F59" s="1">
        <f t="shared" si="2"/>
        <v>11316496</v>
      </c>
      <c r="G59" s="1">
        <f t="shared" si="3"/>
        <v>35312.886682380682</v>
      </c>
      <c r="H59" s="1">
        <f t="shared" si="4"/>
        <v>2048147.4275780797</v>
      </c>
      <c r="I59" s="4">
        <f t="shared" si="5"/>
        <v>504.90115199510842</v>
      </c>
    </row>
    <row r="60" spans="2:9">
      <c r="B60" s="1">
        <v>59</v>
      </c>
      <c r="C60" s="1">
        <v>407.15802205333506</v>
      </c>
      <c r="D60" s="1">
        <f t="shared" si="0"/>
        <v>3481</v>
      </c>
      <c r="E60" s="1">
        <f t="shared" si="1"/>
        <v>205379</v>
      </c>
      <c r="F60" s="1">
        <f t="shared" si="2"/>
        <v>12117361</v>
      </c>
      <c r="G60" s="1">
        <f t="shared" si="3"/>
        <v>24022.323301146767</v>
      </c>
      <c r="H60" s="1">
        <f t="shared" si="4"/>
        <v>1417317.0747676594</v>
      </c>
      <c r="I60" s="4">
        <f t="shared" si="5"/>
        <v>526.72183343156598</v>
      </c>
    </row>
    <row r="61" spans="2:9">
      <c r="B61" s="1">
        <v>60</v>
      </c>
      <c r="C61" s="1">
        <v>596.70622115619688</v>
      </c>
      <c r="D61" s="1">
        <f t="shared" si="0"/>
        <v>3600</v>
      </c>
      <c r="E61" s="1">
        <f t="shared" si="1"/>
        <v>216000</v>
      </c>
      <c r="F61" s="1">
        <f t="shared" si="2"/>
        <v>12960000</v>
      </c>
      <c r="G61" s="1">
        <f t="shared" si="3"/>
        <v>35802.373269371812</v>
      </c>
      <c r="H61" s="1">
        <f t="shared" si="4"/>
        <v>2148142.3961623088</v>
      </c>
      <c r="I61" s="4">
        <f t="shared" si="5"/>
        <v>549.24186121683852</v>
      </c>
    </row>
    <row r="62" spans="2:9">
      <c r="B62" s="1">
        <v>61</v>
      </c>
      <c r="C62" s="1">
        <v>341.90813089196246</v>
      </c>
      <c r="D62" s="1">
        <f t="shared" si="0"/>
        <v>3721</v>
      </c>
      <c r="E62" s="1">
        <f t="shared" si="1"/>
        <v>226981</v>
      </c>
      <c r="F62" s="1">
        <f t="shared" si="2"/>
        <v>13845841</v>
      </c>
      <c r="G62" s="1">
        <f t="shared" si="3"/>
        <v>20856.395984409712</v>
      </c>
      <c r="H62" s="1">
        <f t="shared" si="4"/>
        <v>1272240.1550489923</v>
      </c>
      <c r="I62" s="4">
        <f t="shared" si="5"/>
        <v>572.46123535092624</v>
      </c>
    </row>
    <row r="63" spans="2:9">
      <c r="B63" s="1">
        <v>62</v>
      </c>
      <c r="C63" s="1">
        <v>597.12509063027619</v>
      </c>
      <c r="D63" s="1">
        <f t="shared" si="0"/>
        <v>3844</v>
      </c>
      <c r="E63" s="1">
        <f t="shared" si="1"/>
        <v>238328</v>
      </c>
      <c r="F63" s="1">
        <f t="shared" si="2"/>
        <v>14776336</v>
      </c>
      <c r="G63" s="1">
        <f t="shared" si="3"/>
        <v>37021.755619077121</v>
      </c>
      <c r="H63" s="1">
        <f t="shared" si="4"/>
        <v>2295348.8483827817</v>
      </c>
      <c r="I63" s="4">
        <f t="shared" si="5"/>
        <v>596.37995583383008</v>
      </c>
    </row>
    <row r="64" spans="2:9">
      <c r="B64" s="1">
        <v>63</v>
      </c>
      <c r="C64" s="1">
        <v>645.13514816838904</v>
      </c>
      <c r="D64" s="1">
        <f t="shared" si="0"/>
        <v>3969</v>
      </c>
      <c r="E64" s="1">
        <f t="shared" si="1"/>
        <v>250047</v>
      </c>
      <c r="F64" s="1">
        <f t="shared" si="2"/>
        <v>15752961</v>
      </c>
      <c r="G64" s="1">
        <f t="shared" si="3"/>
        <v>40643.51433460851</v>
      </c>
      <c r="H64" s="1">
        <f t="shared" si="4"/>
        <v>2560541.4030803363</v>
      </c>
      <c r="I64" s="4">
        <f t="shared" si="5"/>
        <v>620.99802266554912</v>
      </c>
    </row>
    <row r="65" spans="1:11">
      <c r="B65" s="1">
        <v>64</v>
      </c>
      <c r="C65" s="1">
        <v>659.23810257020955</v>
      </c>
      <c r="D65" s="1">
        <f t="shared" si="0"/>
        <v>4096</v>
      </c>
      <c r="E65" s="1">
        <f t="shared" si="1"/>
        <v>262144</v>
      </c>
      <c r="F65" s="1">
        <f t="shared" si="2"/>
        <v>16777216</v>
      </c>
      <c r="G65" s="1">
        <f t="shared" si="3"/>
        <v>42191.238564493411</v>
      </c>
      <c r="H65" s="1">
        <f t="shared" si="4"/>
        <v>2700239.2681275783</v>
      </c>
      <c r="I65" s="4">
        <f t="shared" si="5"/>
        <v>646.31543584608335</v>
      </c>
    </row>
    <row r="66" spans="1:11">
      <c r="B66" s="1">
        <v>65</v>
      </c>
      <c r="C66" s="1">
        <v>823.28487718458462</v>
      </c>
      <c r="D66" s="1">
        <f t="shared" si="0"/>
        <v>4225</v>
      </c>
      <c r="E66" s="1">
        <f t="shared" si="1"/>
        <v>274625</v>
      </c>
      <c r="F66" s="1">
        <f t="shared" si="2"/>
        <v>17850625</v>
      </c>
      <c r="G66" s="1">
        <f t="shared" si="3"/>
        <v>53513.517016997997</v>
      </c>
      <c r="H66" s="1">
        <f t="shared" si="4"/>
        <v>3478378.6061048699</v>
      </c>
      <c r="I66" s="4">
        <f t="shared" si="5"/>
        <v>672.332195375433</v>
      </c>
    </row>
    <row r="67" spans="1:11">
      <c r="B67" s="1">
        <v>66</v>
      </c>
      <c r="C67" s="1">
        <v>703.94746865257696</v>
      </c>
      <c r="D67" s="1">
        <f t="shared" ref="D67:D71" si="6">B67*B67</f>
        <v>4356</v>
      </c>
      <c r="E67" s="1">
        <f t="shared" ref="E67:E71" si="7">B67*D67</f>
        <v>287496</v>
      </c>
      <c r="F67" s="1">
        <f t="shared" ref="F67:F71" si="8">D67*D67</f>
        <v>18974736</v>
      </c>
      <c r="G67" s="1">
        <f t="shared" ref="G67:G71" si="9">B67*C67</f>
        <v>46460.532931070076</v>
      </c>
      <c r="H67" s="1">
        <f t="shared" ref="H67:H71" si="10">C67*D67</f>
        <v>3066395.173450625</v>
      </c>
      <c r="I67" s="4">
        <f t="shared" ref="I67:I72" si="11">$C$82+B67*$C$83+$C$84*B67*B67</f>
        <v>699.04830125359831</v>
      </c>
    </row>
    <row r="68" spans="1:11">
      <c r="B68" s="1">
        <v>67</v>
      </c>
      <c r="C68" s="1">
        <v>687.91009886137169</v>
      </c>
      <c r="D68" s="1">
        <f t="shared" si="6"/>
        <v>4489</v>
      </c>
      <c r="E68" s="1">
        <f t="shared" si="7"/>
        <v>300763</v>
      </c>
      <c r="F68" s="1">
        <f t="shared" si="8"/>
        <v>20151121</v>
      </c>
      <c r="G68" s="1">
        <f t="shared" si="9"/>
        <v>46089.976623711904</v>
      </c>
      <c r="H68" s="1">
        <f t="shared" si="10"/>
        <v>3088028.4337886977</v>
      </c>
      <c r="I68" s="4">
        <f t="shared" si="11"/>
        <v>726.46375348057927</v>
      </c>
    </row>
    <row r="69" spans="1:11">
      <c r="B69" s="1">
        <v>68</v>
      </c>
      <c r="C69" s="1">
        <v>549.52463446973252</v>
      </c>
      <c r="D69" s="1">
        <f t="shared" si="6"/>
        <v>4624</v>
      </c>
      <c r="E69" s="1">
        <f t="shared" si="7"/>
        <v>314432</v>
      </c>
      <c r="F69" s="1">
        <f t="shared" si="8"/>
        <v>21381376</v>
      </c>
      <c r="G69" s="1">
        <f t="shared" si="9"/>
        <v>37367.675143941815</v>
      </c>
      <c r="H69" s="1">
        <f t="shared" si="10"/>
        <v>2541001.9097880432</v>
      </c>
      <c r="I69" s="4">
        <f t="shared" si="11"/>
        <v>754.57855205637543</v>
      </c>
    </row>
    <row r="70" spans="1:11">
      <c r="B70" s="1">
        <v>69</v>
      </c>
      <c r="C70" s="1">
        <v>1096.9865067042806</v>
      </c>
      <c r="D70" s="1">
        <f t="shared" si="6"/>
        <v>4761</v>
      </c>
      <c r="E70" s="1">
        <f t="shared" si="7"/>
        <v>328509</v>
      </c>
      <c r="F70" s="1">
        <f t="shared" si="8"/>
        <v>22667121</v>
      </c>
      <c r="G70" s="1">
        <f t="shared" si="9"/>
        <v>75692.068962595367</v>
      </c>
      <c r="H70" s="1">
        <f t="shared" si="10"/>
        <v>5222752.7584190797</v>
      </c>
      <c r="I70" s="4">
        <f t="shared" si="11"/>
        <v>783.39269698098678</v>
      </c>
    </row>
    <row r="71" spans="1:11">
      <c r="B71" s="1">
        <v>70</v>
      </c>
      <c r="C71" s="1">
        <v>803.6058459016125</v>
      </c>
      <c r="D71" s="1">
        <f t="shared" si="6"/>
        <v>4900</v>
      </c>
      <c r="E71" s="1">
        <f t="shared" si="7"/>
        <v>343000</v>
      </c>
      <c r="F71" s="1">
        <f t="shared" si="8"/>
        <v>24010000</v>
      </c>
      <c r="G71" s="1">
        <f t="shared" si="9"/>
        <v>56252.409213112878</v>
      </c>
      <c r="H71" s="1">
        <f t="shared" si="10"/>
        <v>3937668.6449179011</v>
      </c>
      <c r="I71" s="4">
        <f t="shared" si="11"/>
        <v>812.90618825441402</v>
      </c>
    </row>
    <row r="72" spans="1:11">
      <c r="A72" s="2" t="s">
        <v>8</v>
      </c>
      <c r="B72" s="1">
        <f>SUM(B2:B71)</f>
        <v>2485</v>
      </c>
      <c r="C72" s="1">
        <f t="shared" ref="C72:H72" si="12">SUM(C2:C71)</f>
        <v>23910.570886640231</v>
      </c>
      <c r="D72" s="1">
        <f t="shared" si="12"/>
        <v>116795</v>
      </c>
      <c r="E72" s="1">
        <f t="shared" si="12"/>
        <v>6175225</v>
      </c>
      <c r="F72" s="1">
        <f t="shared" si="12"/>
        <v>348259331</v>
      </c>
      <c r="G72" s="1">
        <f t="shared" si="12"/>
        <v>1012737.6737108012</v>
      </c>
      <c r="H72" s="1">
        <f t="shared" si="12"/>
        <v>54794213.508279637</v>
      </c>
      <c r="I72" s="4"/>
    </row>
    <row r="74" spans="1:11">
      <c r="B74" s="3" t="s">
        <v>9</v>
      </c>
      <c r="C74" s="3">
        <f>$C$72</f>
        <v>23910.570886640231</v>
      </c>
      <c r="D74" s="3"/>
      <c r="E74" s="3" t="s">
        <v>10</v>
      </c>
      <c r="F74" s="3">
        <v>70</v>
      </c>
      <c r="G74" s="3">
        <f>$B$72</f>
        <v>2485</v>
      </c>
      <c r="H74" s="3">
        <f>$D$72</f>
        <v>116795</v>
      </c>
      <c r="J74" s="5" t="s">
        <v>14</v>
      </c>
      <c r="K74" s="6"/>
    </row>
    <row r="75" spans="1:11">
      <c r="B75" s="3"/>
      <c r="C75" s="3">
        <f>$G$72</f>
        <v>1012737.6737108012</v>
      </c>
      <c r="D75" s="3"/>
      <c r="E75" s="3"/>
      <c r="F75" s="3">
        <f>$B$72</f>
        <v>2485</v>
      </c>
      <c r="G75" s="3">
        <f>$D$72</f>
        <v>116795</v>
      </c>
      <c r="H75" s="3">
        <f>$E$72</f>
        <v>6175225</v>
      </c>
      <c r="J75" s="4">
        <f>51*7</f>
        <v>357</v>
      </c>
      <c r="K75" s="4">
        <f>$C$82+J75*$C$83+$C$84*J75*J75</f>
        <v>38185.864087572583</v>
      </c>
    </row>
    <row r="76" spans="1:11">
      <c r="B76" s="3"/>
      <c r="C76" s="3">
        <f>$H$72</f>
        <v>54794213.508279637</v>
      </c>
      <c r="D76" s="3"/>
      <c r="E76" s="3"/>
      <c r="F76" s="3">
        <f>$D$72</f>
        <v>116795</v>
      </c>
      <c r="G76" s="3">
        <f>$E$72</f>
        <v>6175225</v>
      </c>
      <c r="H76" s="3">
        <f>$F$72</f>
        <v>348259331</v>
      </c>
      <c r="J76" s="4">
        <v>358</v>
      </c>
      <c r="K76" s="4">
        <f t="shared" ref="K76:K81" si="13">$C$82+J76*$C$83+$C$84*J76*J76</f>
        <v>38416.789327304861</v>
      </c>
    </row>
    <row r="77" spans="1:11">
      <c r="B77" s="3"/>
      <c r="C77" s="3"/>
      <c r="D77" s="3"/>
      <c r="E77" s="3"/>
      <c r="F77" s="3"/>
      <c r="G77" s="3"/>
      <c r="H77" s="3"/>
      <c r="J77" s="4">
        <v>359</v>
      </c>
      <c r="K77" s="4">
        <f t="shared" si="13"/>
        <v>38648.41391338595</v>
      </c>
    </row>
    <row r="78" spans="1:11" ht="16.5">
      <c r="B78" s="3" t="s">
        <v>12</v>
      </c>
      <c r="C78" s="3">
        <f t="array" ref="C78:E80">MINVERSE(F74:H76)</f>
        <v>0.13620752648885548</v>
      </c>
      <c r="D78" s="3">
        <v>-7.7274388016075266E-3</v>
      </c>
      <c r="E78" s="3">
        <v>9.1340884179757909E-5</v>
      </c>
      <c r="F78" s="3"/>
      <c r="G78" s="3"/>
      <c r="H78" s="3"/>
      <c r="J78" s="4">
        <v>360</v>
      </c>
      <c r="K78" s="4">
        <f t="shared" si="13"/>
        <v>38880.737845815856</v>
      </c>
    </row>
    <row r="79" spans="1:11">
      <c r="B79" s="3"/>
      <c r="C79" s="3">
        <v>-7.7274388016075335E-3</v>
      </c>
      <c r="D79" s="3">
        <v>5.7542612881036795E-4</v>
      </c>
      <c r="E79" s="3">
        <v>-7.6117403483131732E-6</v>
      </c>
      <c r="F79" s="3"/>
      <c r="G79" s="3"/>
      <c r="H79" s="3"/>
      <c r="J79" s="4">
        <v>361</v>
      </c>
      <c r="K79" s="4">
        <f t="shared" si="13"/>
        <v>39113.761124594574</v>
      </c>
    </row>
    <row r="80" spans="1:11">
      <c r="B80" s="3"/>
      <c r="C80" s="3">
        <v>9.1340884179758004E-5</v>
      </c>
      <c r="D80" s="3">
        <v>-7.6117403483131749E-6</v>
      </c>
      <c r="E80" s="3">
        <v>1.0720761053962224E-7</v>
      </c>
      <c r="F80" s="3"/>
      <c r="G80" s="3"/>
      <c r="H80" s="3"/>
      <c r="J80" s="4">
        <v>362</v>
      </c>
      <c r="K80" s="4">
        <f t="shared" si="13"/>
        <v>39347.483749722116</v>
      </c>
    </row>
    <row r="81" spans="2:11">
      <c r="B81" s="3"/>
      <c r="C81" s="3"/>
      <c r="D81" s="3"/>
      <c r="E81" s="3"/>
      <c r="F81" s="3"/>
      <c r="G81" s="3"/>
      <c r="H81" s="3"/>
      <c r="J81" s="4">
        <v>364</v>
      </c>
      <c r="K81" s="4">
        <f t="shared" si="13"/>
        <v>39817.027039023633</v>
      </c>
    </row>
    <row r="82" spans="2:11">
      <c r="B82" s="3" t="s">
        <v>11</v>
      </c>
      <c r="C82" s="3">
        <f t="array" ref="C82:C84">MMULT(C78:E80,C74:C76)</f>
        <v>435.88323150381439</v>
      </c>
      <c r="D82" s="3"/>
      <c r="E82" s="3"/>
      <c r="F82" s="3"/>
      <c r="G82" s="3"/>
      <c r="H82" s="3"/>
    </row>
    <row r="83" spans="2:11">
      <c r="B83" s="3"/>
      <c r="C83" s="3">
        <v>-19.091079969246209</v>
      </c>
      <c r="D83" s="3"/>
      <c r="E83" s="3"/>
      <c r="F83" s="3"/>
      <c r="G83" s="3"/>
      <c r="H83" s="3"/>
    </row>
    <row r="84" spans="2:11">
      <c r="B84" s="3"/>
      <c r="C84" s="3">
        <v>0.34967317440772128</v>
      </c>
      <c r="D84" s="3"/>
      <c r="E84" s="3"/>
      <c r="F84" s="3"/>
      <c r="G84" s="3"/>
      <c r="H84" s="3"/>
    </row>
    <row r="85" spans="2:11">
      <c r="B85" s="3"/>
      <c r="C85" s="3"/>
      <c r="D85" s="3"/>
      <c r="E85" s="3"/>
      <c r="F85" s="3"/>
      <c r="G85" s="3"/>
      <c r="H85" s="3"/>
    </row>
  </sheetData>
  <mergeCells count="1">
    <mergeCell ref="J74:K7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2019-10-06T17:42:10Z</dcterms:modified>
</cp:coreProperties>
</file>