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4" i="1"/>
  <c r="J4"/>
  <c r="K4"/>
  <c r="I5"/>
  <c r="J5" s="1"/>
  <c r="K5"/>
  <c r="I6"/>
  <c r="J6" s="1"/>
  <c r="I7"/>
  <c r="K7" s="1"/>
  <c r="I8"/>
  <c r="J8"/>
  <c r="K8"/>
  <c r="I9"/>
  <c r="J9" s="1"/>
  <c r="K9"/>
  <c r="I10"/>
  <c r="J10" s="1"/>
  <c r="I11"/>
  <c r="K11" s="1"/>
  <c r="I12"/>
  <c r="J12"/>
  <c r="K12"/>
  <c r="I13"/>
  <c r="J13" s="1"/>
  <c r="K13"/>
  <c r="I14"/>
  <c r="K14" s="1"/>
  <c r="I15"/>
  <c r="K15" s="1"/>
  <c r="I16"/>
  <c r="J16"/>
  <c r="K16"/>
  <c r="I17"/>
  <c r="J17" s="1"/>
  <c r="K17"/>
  <c r="I18"/>
  <c r="K18" s="1"/>
  <c r="I19"/>
  <c r="K19" s="1"/>
  <c r="I20"/>
  <c r="J20"/>
  <c r="K20"/>
  <c r="I21"/>
  <c r="J21" s="1"/>
  <c r="K21"/>
  <c r="I22"/>
  <c r="K22" s="1"/>
  <c r="I23"/>
  <c r="K23" s="1"/>
  <c r="I24"/>
  <c r="J24"/>
  <c r="K24"/>
  <c r="I25"/>
  <c r="J25" s="1"/>
  <c r="K25"/>
  <c r="I26"/>
  <c r="J26" s="1"/>
  <c r="I27"/>
  <c r="K27" s="1"/>
  <c r="I28"/>
  <c r="J28"/>
  <c r="K28"/>
  <c r="I29"/>
  <c r="J29" s="1"/>
  <c r="K29"/>
  <c r="I30"/>
  <c r="K30" s="1"/>
  <c r="I31"/>
  <c r="K31" s="1"/>
  <c r="I32"/>
  <c r="J32"/>
  <c r="K32"/>
  <c r="I33"/>
  <c r="J33" s="1"/>
  <c r="K33"/>
  <c r="I34"/>
  <c r="K34" s="1"/>
  <c r="I35"/>
  <c r="K35" s="1"/>
  <c r="I36"/>
  <c r="J36"/>
  <c r="K36"/>
  <c r="I37"/>
  <c r="J37" s="1"/>
  <c r="K37"/>
  <c r="K3"/>
  <c r="J3"/>
  <c r="I3"/>
  <c r="E4"/>
  <c r="F4"/>
  <c r="G4"/>
  <c r="E5"/>
  <c r="F5" s="1"/>
  <c r="G5"/>
  <c r="E6"/>
  <c r="G6" s="1"/>
  <c r="E7"/>
  <c r="G7" s="1"/>
  <c r="E8"/>
  <c r="F8"/>
  <c r="G8"/>
  <c r="E9"/>
  <c r="F9" s="1"/>
  <c r="G9"/>
  <c r="E10"/>
  <c r="G10" s="1"/>
  <c r="E11"/>
  <c r="F11" s="1"/>
  <c r="E12"/>
  <c r="F12"/>
  <c r="G12"/>
  <c r="E13"/>
  <c r="F13" s="1"/>
  <c r="G13"/>
  <c r="E14"/>
  <c r="G14" s="1"/>
  <c r="E15"/>
  <c r="G15" s="1"/>
  <c r="E16"/>
  <c r="F16"/>
  <c r="G16"/>
  <c r="E17"/>
  <c r="F17" s="1"/>
  <c r="G17"/>
  <c r="E18"/>
  <c r="G18" s="1"/>
  <c r="E19"/>
  <c r="G19" s="1"/>
  <c r="E20"/>
  <c r="F20"/>
  <c r="G20"/>
  <c r="E21"/>
  <c r="F21" s="1"/>
  <c r="G21"/>
  <c r="E22"/>
  <c r="G22" s="1"/>
  <c r="E23"/>
  <c r="F23" s="1"/>
  <c r="E24"/>
  <c r="F24"/>
  <c r="G24"/>
  <c r="E25"/>
  <c r="F25" s="1"/>
  <c r="G25"/>
  <c r="E26"/>
  <c r="G26" s="1"/>
  <c r="E27"/>
  <c r="G27" s="1"/>
  <c r="E28"/>
  <c r="F28"/>
  <c r="G28"/>
  <c r="E29"/>
  <c r="F29" s="1"/>
  <c r="G29"/>
  <c r="E30"/>
  <c r="G30" s="1"/>
  <c r="E31"/>
  <c r="G31" s="1"/>
  <c r="E32"/>
  <c r="F32"/>
  <c r="G32"/>
  <c r="E33"/>
  <c r="F33" s="1"/>
  <c r="G33"/>
  <c r="E34"/>
  <c r="G34" s="1"/>
  <c r="E35"/>
  <c r="G35" s="1"/>
  <c r="E36"/>
  <c r="F36"/>
  <c r="G36"/>
  <c r="E37"/>
  <c r="F37" s="1"/>
  <c r="G37"/>
  <c r="G3"/>
  <c r="F3"/>
  <c r="E3"/>
  <c r="B39"/>
  <c r="C38"/>
  <c r="B3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"/>
  <c r="J35" l="1"/>
  <c r="J31"/>
  <c r="J27"/>
  <c r="J23"/>
  <c r="J19"/>
  <c r="J15"/>
  <c r="J11"/>
  <c r="J34"/>
  <c r="J30"/>
  <c r="J22"/>
  <c r="J18"/>
  <c r="J14"/>
  <c r="K26"/>
  <c r="K10"/>
  <c r="K6"/>
  <c r="J7"/>
  <c r="F35"/>
  <c r="F31"/>
  <c r="F27"/>
  <c r="F19"/>
  <c r="F15"/>
  <c r="F7"/>
  <c r="F34"/>
  <c r="F30"/>
  <c r="F26"/>
  <c r="G23"/>
  <c r="F22"/>
  <c r="F18"/>
  <c r="F14"/>
  <c r="G11"/>
  <c r="F10"/>
  <c r="F6"/>
</calcChain>
</file>

<file path=xl/sharedStrings.xml><?xml version="1.0" encoding="utf-8"?>
<sst xmlns="http://schemas.openxmlformats.org/spreadsheetml/2006/main" count="16" uniqueCount="11">
  <si>
    <t>Day</t>
  </si>
  <si>
    <t>Length of
Fabric
(in metre)</t>
  </si>
  <si>
    <t>Numberof Defects</t>
  </si>
  <si>
    <t>u</t>
  </si>
  <si>
    <t>Total</t>
  </si>
  <si>
    <t>Centre Line</t>
  </si>
  <si>
    <t>UCL</t>
  </si>
  <si>
    <t>LCL</t>
  </si>
  <si>
    <t>LCL*</t>
  </si>
  <si>
    <t>u new</t>
  </si>
  <si>
    <t>d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</si>
</sst>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u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cat>
            <c:numRef>
              <c:f>(Sheet1!$A$3:$A$12,Sheet1!$A$14:$A$24,Sheet1!$A$26:$A$37)</c:f>
              <c:numCache>
                <c:formatCode>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(Sheet1!$D$3:$D$12,Sheet1!$D$14:$D$24,Sheet1!$D$26:$D$37)</c:f>
              <c:numCache>
                <c:formatCode>General</c:formatCode>
                <c:ptCount val="33"/>
                <c:pt idx="0">
                  <c:v>0.14000000000000001</c:v>
                </c:pt>
                <c:pt idx="1">
                  <c:v>7.4999999999999997E-2</c:v>
                </c:pt>
                <c:pt idx="2">
                  <c:v>2.2222222222222223E-2</c:v>
                </c:pt>
                <c:pt idx="3">
                  <c:v>8.5714285714285715E-2</c:v>
                </c:pt>
                <c:pt idx="4">
                  <c:v>0.13333333333333333</c:v>
                </c:pt>
                <c:pt idx="5">
                  <c:v>6.6666666666666666E-2</c:v>
                </c:pt>
                <c:pt idx="6">
                  <c:v>0.1</c:v>
                </c:pt>
                <c:pt idx="7">
                  <c:v>0.14285714285714285</c:v>
                </c:pt>
                <c:pt idx="8">
                  <c:v>0.2</c:v>
                </c:pt>
                <c:pt idx="9">
                  <c:v>6.6666666666666666E-2</c:v>
                </c:pt>
                <c:pt idx="10">
                  <c:v>0.05</c:v>
                </c:pt>
                <c:pt idx="11">
                  <c:v>0.13333333333333333</c:v>
                </c:pt>
                <c:pt idx="12">
                  <c:v>0.17777777777777778</c:v>
                </c:pt>
                <c:pt idx="13">
                  <c:v>0.06</c:v>
                </c:pt>
                <c:pt idx="14">
                  <c:v>0.15555555555555556</c:v>
                </c:pt>
                <c:pt idx="15">
                  <c:v>0.17142857142857143</c:v>
                </c:pt>
                <c:pt idx="16">
                  <c:v>7.4999999999999997E-2</c:v>
                </c:pt>
                <c:pt idx="17">
                  <c:v>0.22857142857142856</c:v>
                </c:pt>
                <c:pt idx="18">
                  <c:v>0.08</c:v>
                </c:pt>
                <c:pt idx="19">
                  <c:v>6.0606060606060608E-2</c:v>
                </c:pt>
                <c:pt idx="20">
                  <c:v>0.11627906976744186</c:v>
                </c:pt>
                <c:pt idx="21">
                  <c:v>2.6315789473684209E-2</c:v>
                </c:pt>
                <c:pt idx="22">
                  <c:v>0.10416666666666667</c:v>
                </c:pt>
                <c:pt idx="23">
                  <c:v>6.9767441860465115E-2</c:v>
                </c:pt>
                <c:pt idx="24">
                  <c:v>0.13953488372093023</c:v>
                </c:pt>
                <c:pt idx="25">
                  <c:v>0.15151515151515152</c:v>
                </c:pt>
                <c:pt idx="26">
                  <c:v>0.14583333333333334</c:v>
                </c:pt>
                <c:pt idx="27">
                  <c:v>3.7735849056603772E-2</c:v>
                </c:pt>
                <c:pt idx="28">
                  <c:v>8.3333333333333329E-2</c:v>
                </c:pt>
                <c:pt idx="29">
                  <c:v>0.13157894736842105</c:v>
                </c:pt>
                <c:pt idx="30">
                  <c:v>9.3023255813953487E-2</c:v>
                </c:pt>
                <c:pt idx="31">
                  <c:v>7.8947368421052627E-2</c:v>
                </c:pt>
                <c:pt idx="32">
                  <c:v>0.11320754716981132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Centre Line</c:v>
                </c:pt>
              </c:strCache>
            </c:strRef>
          </c:tx>
          <c:marker>
            <c:symbol val="none"/>
          </c:marker>
          <c:cat>
            <c:numRef>
              <c:f>(Sheet1!$A$3:$A$12,Sheet1!$A$14:$A$24,Sheet1!$A$26:$A$37)</c:f>
              <c:numCache>
                <c:formatCode>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(Sheet1!$I$3:$I$12,Sheet1!$I$14:$I$24,Sheet1!$I$26:$I$37)</c:f>
              <c:numCache>
                <c:formatCode>General</c:formatCode>
                <c:ptCount val="33"/>
                <c:pt idx="0">
                  <c:v>0.105</c:v>
                </c:pt>
                <c:pt idx="1">
                  <c:v>0.105</c:v>
                </c:pt>
                <c:pt idx="2">
                  <c:v>0.105</c:v>
                </c:pt>
                <c:pt idx="3">
                  <c:v>0.105</c:v>
                </c:pt>
                <c:pt idx="4">
                  <c:v>0.105</c:v>
                </c:pt>
                <c:pt idx="5">
                  <c:v>0.105</c:v>
                </c:pt>
                <c:pt idx="6">
                  <c:v>0.105</c:v>
                </c:pt>
                <c:pt idx="7">
                  <c:v>0.105</c:v>
                </c:pt>
                <c:pt idx="8">
                  <c:v>0.105</c:v>
                </c:pt>
                <c:pt idx="9">
                  <c:v>0.105</c:v>
                </c:pt>
                <c:pt idx="10">
                  <c:v>0.105</c:v>
                </c:pt>
                <c:pt idx="11">
                  <c:v>0.105</c:v>
                </c:pt>
                <c:pt idx="12">
                  <c:v>0.105</c:v>
                </c:pt>
                <c:pt idx="13">
                  <c:v>0.105</c:v>
                </c:pt>
                <c:pt idx="14">
                  <c:v>0.105</c:v>
                </c:pt>
                <c:pt idx="15">
                  <c:v>0.105</c:v>
                </c:pt>
                <c:pt idx="16">
                  <c:v>0.105</c:v>
                </c:pt>
                <c:pt idx="17">
                  <c:v>0.105</c:v>
                </c:pt>
                <c:pt idx="18">
                  <c:v>0.105</c:v>
                </c:pt>
                <c:pt idx="19">
                  <c:v>0.105</c:v>
                </c:pt>
                <c:pt idx="20">
                  <c:v>0.105</c:v>
                </c:pt>
                <c:pt idx="21">
                  <c:v>0.105</c:v>
                </c:pt>
                <c:pt idx="22">
                  <c:v>0.105</c:v>
                </c:pt>
                <c:pt idx="23">
                  <c:v>0.105</c:v>
                </c:pt>
                <c:pt idx="24">
                  <c:v>0.105</c:v>
                </c:pt>
                <c:pt idx="25">
                  <c:v>0.105</c:v>
                </c:pt>
                <c:pt idx="26">
                  <c:v>0.105</c:v>
                </c:pt>
                <c:pt idx="27">
                  <c:v>0.105</c:v>
                </c:pt>
                <c:pt idx="28">
                  <c:v>0.105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0.105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(Sheet1!$A$3:$A$12,Sheet1!$A$14:$A$24,Sheet1!$A$26:$A$37)</c:f>
              <c:numCache>
                <c:formatCode>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(Sheet1!$J$3:$J$12,Sheet1!$J$14:$J$24,Sheet1!$J$26:$J$37)</c:f>
              <c:numCache>
                <c:formatCode>General</c:formatCode>
                <c:ptCount val="33"/>
                <c:pt idx="0">
                  <c:v>0.24247727084867521</c:v>
                </c:pt>
                <c:pt idx="1">
                  <c:v>0.25870426148939396</c:v>
                </c:pt>
                <c:pt idx="2">
                  <c:v>0.24991376746189436</c:v>
                </c:pt>
                <c:pt idx="3">
                  <c:v>0.26931676725154985</c:v>
                </c:pt>
                <c:pt idx="4">
                  <c:v>0.24991376746189436</c:v>
                </c:pt>
                <c:pt idx="5">
                  <c:v>0.28248239349298848</c:v>
                </c:pt>
                <c:pt idx="6">
                  <c:v>0.25870426148939396</c:v>
                </c:pt>
                <c:pt idx="7">
                  <c:v>0.26931676725154985</c:v>
                </c:pt>
                <c:pt idx="8">
                  <c:v>0.26931676725154985</c:v>
                </c:pt>
                <c:pt idx="9">
                  <c:v>0.24991376746189436</c:v>
                </c:pt>
                <c:pt idx="10">
                  <c:v>0.25870426148939396</c:v>
                </c:pt>
                <c:pt idx="11">
                  <c:v>0.28248239349298848</c:v>
                </c:pt>
                <c:pt idx="12">
                  <c:v>0.24991376746189436</c:v>
                </c:pt>
                <c:pt idx="13">
                  <c:v>0.24247727084867521</c:v>
                </c:pt>
                <c:pt idx="14">
                  <c:v>0.24991376746189436</c:v>
                </c:pt>
                <c:pt idx="15">
                  <c:v>0.26931676725154985</c:v>
                </c:pt>
                <c:pt idx="16">
                  <c:v>0.25870426148939396</c:v>
                </c:pt>
                <c:pt idx="17">
                  <c:v>0.26931676725154985</c:v>
                </c:pt>
                <c:pt idx="18">
                  <c:v>0.24247727084867521</c:v>
                </c:pt>
                <c:pt idx="19">
                  <c:v>0.27422282244532986</c:v>
                </c:pt>
                <c:pt idx="20">
                  <c:v>0.25324555368052865</c:v>
                </c:pt>
                <c:pt idx="21">
                  <c:v>0.26269724491135404</c:v>
                </c:pt>
                <c:pt idx="22">
                  <c:v>0.24531215200402279</c:v>
                </c:pt>
                <c:pt idx="23">
                  <c:v>0.25324555368052865</c:v>
                </c:pt>
                <c:pt idx="24">
                  <c:v>0.25324555368052865</c:v>
                </c:pt>
                <c:pt idx="25">
                  <c:v>0.27422282244532986</c:v>
                </c:pt>
                <c:pt idx="26">
                  <c:v>0.24531215200402279</c:v>
                </c:pt>
                <c:pt idx="27">
                  <c:v>0.23852972957077867</c:v>
                </c:pt>
                <c:pt idx="28">
                  <c:v>0.24531215200402279</c:v>
                </c:pt>
                <c:pt idx="29">
                  <c:v>0.26269724491135404</c:v>
                </c:pt>
                <c:pt idx="30">
                  <c:v>0.25324555368052865</c:v>
                </c:pt>
                <c:pt idx="31">
                  <c:v>0.26269724491135404</c:v>
                </c:pt>
                <c:pt idx="32">
                  <c:v>0.23852972957077867</c:v>
                </c:pt>
              </c:numCache>
            </c:numRef>
          </c:val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LCL*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(Sheet1!$A$3:$A$12,Sheet1!$A$14:$A$24,Sheet1!$A$26:$A$37)</c:f>
              <c:numCache>
                <c:formatCode>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(Sheet1!$L$3:$L$12,Sheet1!$L$14:$L$24,Sheet1!$L$26:$L$37)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75004544"/>
        <c:axId val="75035392"/>
      </c:lineChart>
      <c:catAx>
        <c:axId val="75004544"/>
        <c:scaling>
          <c:orientation val="minMax"/>
        </c:scaling>
        <c:axPos val="b"/>
        <c:numFmt formatCode="0" sourceLinked="1"/>
        <c:tickLblPos val="nextTo"/>
        <c:crossAx val="75035392"/>
        <c:crosses val="autoZero"/>
        <c:auto val="1"/>
        <c:lblAlgn val="ctr"/>
        <c:lblOffset val="100"/>
      </c:catAx>
      <c:valAx>
        <c:axId val="75035392"/>
        <c:scaling>
          <c:orientation val="minMax"/>
        </c:scaling>
        <c:axPos val="l"/>
        <c:majorGridlines/>
        <c:numFmt formatCode="General" sourceLinked="1"/>
        <c:tickLblPos val="nextTo"/>
        <c:crossAx val="75004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457200</xdr:rowOff>
    </xdr:from>
    <xdr:to>
      <xdr:col>12</xdr:col>
      <xdr:colOff>114300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1"/>
  <sheetViews>
    <sheetView tabSelected="1" workbookViewId="0">
      <selection activeCell="L26" activeCellId="8" sqref="D2:D12 D14:D24 D26:D37 I2:J12 I14:J24 I26:J37 L2:L12 L14:L24 L26:L37"/>
    </sheetView>
  </sheetViews>
  <sheetFormatPr defaultRowHeight="15"/>
  <cols>
    <col min="1" max="1" width="11" style="2" customWidth="1"/>
    <col min="2" max="2" width="18.5703125" style="2" customWidth="1"/>
    <col min="3" max="3" width="20.7109375" style="2" customWidth="1"/>
    <col min="4" max="4" width="9.140625" style="2"/>
    <col min="5" max="5" width="12.85546875" style="2" customWidth="1"/>
    <col min="6" max="8" width="9.140625" style="2"/>
    <col min="9" max="9" width="12.140625" style="2" customWidth="1"/>
    <col min="10" max="16384" width="9.140625" style="2"/>
  </cols>
  <sheetData>
    <row r="2" spans="1:12" ht="45">
      <c r="A2" s="1" t="s">
        <v>0</v>
      </c>
      <c r="B2" s="1" t="s">
        <v>1</v>
      </c>
      <c r="C2" s="1" t="s">
        <v>2</v>
      </c>
      <c r="D2" s="5" t="s">
        <v>3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5</v>
      </c>
      <c r="J2" s="5" t="s">
        <v>6</v>
      </c>
      <c r="K2" s="5" t="s">
        <v>7</v>
      </c>
      <c r="L2" s="5" t="s">
        <v>8</v>
      </c>
    </row>
    <row r="3" spans="1:12">
      <c r="A3" s="3">
        <v>1</v>
      </c>
      <c r="B3" s="3">
        <v>50</v>
      </c>
      <c r="C3" s="3">
        <v>7</v>
      </c>
      <c r="D3" s="5">
        <f>C3/B3</f>
        <v>0.14000000000000001</v>
      </c>
      <c r="E3" s="5">
        <f>$B$39</f>
        <v>0.11586206896551725</v>
      </c>
      <c r="F3" s="5">
        <f>E3+3*SQRT(E3/B3)</f>
        <v>0.26027526924095296</v>
      </c>
      <c r="G3" s="5">
        <f>E3-3*SQRT(E3/B3)</f>
        <v>-2.8551131309918473E-2</v>
      </c>
      <c r="H3" s="5">
        <v>0</v>
      </c>
      <c r="I3" s="5">
        <f>$B$40</f>
        <v>0.105</v>
      </c>
      <c r="J3" s="5">
        <f>I3+3*SQRT(I3/B3)</f>
        <v>0.24247727084867521</v>
      </c>
      <c r="K3" s="5">
        <f>I3-3*SQRT(I3/B3)</f>
        <v>-3.2477270848675202E-2</v>
      </c>
      <c r="L3" s="5">
        <v>0</v>
      </c>
    </row>
    <row r="4" spans="1:12">
      <c r="A4" s="3">
        <v>2</v>
      </c>
      <c r="B4" s="3">
        <v>40</v>
      </c>
      <c r="C4" s="3">
        <v>3</v>
      </c>
      <c r="D4" s="5">
        <f t="shared" ref="D4:D37" si="0">C4/B4</f>
        <v>7.4999999999999997E-2</v>
      </c>
      <c r="E4" s="5">
        <f t="shared" ref="E4:E37" si="1">$B$39</f>
        <v>0.11586206896551725</v>
      </c>
      <c r="F4" s="5">
        <f t="shared" ref="F4:F37" si="2">E4+3*SQRT(E4/B4)</f>
        <v>0.27732093529760005</v>
      </c>
      <c r="G4" s="5">
        <f t="shared" ref="G4:G37" si="3">E4-3*SQRT(E4/B4)</f>
        <v>-4.5596797366565564E-2</v>
      </c>
      <c r="H4" s="5">
        <v>0</v>
      </c>
      <c r="I4" s="5">
        <f t="shared" ref="I4:I37" si="4">$B$40</f>
        <v>0.105</v>
      </c>
      <c r="J4" s="5">
        <f t="shared" ref="J4:J37" si="5">I4+3*SQRT(I4/B4)</f>
        <v>0.25870426148939396</v>
      </c>
      <c r="K4" s="5">
        <f t="shared" ref="K4:K37" si="6">I4-3*SQRT(I4/B4)</f>
        <v>-4.8704261489393982E-2</v>
      </c>
      <c r="L4" s="5">
        <v>0</v>
      </c>
    </row>
    <row r="5" spans="1:12">
      <c r="A5" s="3">
        <v>3</v>
      </c>
      <c r="B5" s="3">
        <v>45</v>
      </c>
      <c r="C5" s="3">
        <v>1</v>
      </c>
      <c r="D5" s="5">
        <f t="shared" si="0"/>
        <v>2.2222222222222223E-2</v>
      </c>
      <c r="E5" s="5">
        <f t="shared" si="1"/>
        <v>0.11586206896551725</v>
      </c>
      <c r="F5" s="5">
        <f t="shared" si="2"/>
        <v>0.26808694798699473</v>
      </c>
      <c r="G5" s="5">
        <f t="shared" si="3"/>
        <v>-3.6362810055960218E-2</v>
      </c>
      <c r="H5" s="5">
        <v>0</v>
      </c>
      <c r="I5" s="5">
        <f t="shared" si="4"/>
        <v>0.105</v>
      </c>
      <c r="J5" s="5">
        <f t="shared" si="5"/>
        <v>0.24991376746189436</v>
      </c>
      <c r="K5" s="5">
        <f t="shared" si="6"/>
        <v>-3.9913767461894387E-2</v>
      </c>
      <c r="L5" s="5">
        <v>0</v>
      </c>
    </row>
    <row r="6" spans="1:12">
      <c r="A6" s="3">
        <v>4</v>
      </c>
      <c r="B6" s="3">
        <v>35</v>
      </c>
      <c r="C6" s="3">
        <v>3</v>
      </c>
      <c r="D6" s="5">
        <f t="shared" si="0"/>
        <v>8.5714285714285715E-2</v>
      </c>
      <c r="E6" s="5">
        <f t="shared" si="1"/>
        <v>0.11586206896551725</v>
      </c>
      <c r="F6" s="5">
        <f t="shared" si="2"/>
        <v>0.28846885750025553</v>
      </c>
      <c r="G6" s="5">
        <f t="shared" si="3"/>
        <v>-5.6744719569221044E-2</v>
      </c>
      <c r="H6" s="5">
        <v>0</v>
      </c>
      <c r="I6" s="5">
        <f t="shared" si="4"/>
        <v>0.105</v>
      </c>
      <c r="J6" s="5">
        <f t="shared" si="5"/>
        <v>0.26931676725154985</v>
      </c>
      <c r="K6" s="5">
        <f t="shared" si="6"/>
        <v>-5.9316767251549843E-2</v>
      </c>
      <c r="L6" s="5">
        <v>0</v>
      </c>
    </row>
    <row r="7" spans="1:12">
      <c r="A7" s="3">
        <v>5</v>
      </c>
      <c r="B7" s="3">
        <v>45</v>
      </c>
      <c r="C7" s="3">
        <v>6</v>
      </c>
      <c r="D7" s="5">
        <f t="shared" si="0"/>
        <v>0.13333333333333333</v>
      </c>
      <c r="E7" s="5">
        <f t="shared" si="1"/>
        <v>0.11586206896551725</v>
      </c>
      <c r="F7" s="5">
        <f t="shared" si="2"/>
        <v>0.26808694798699473</v>
      </c>
      <c r="G7" s="5">
        <f t="shared" si="3"/>
        <v>-3.6362810055960218E-2</v>
      </c>
      <c r="H7" s="5">
        <v>0</v>
      </c>
      <c r="I7" s="5">
        <f t="shared" si="4"/>
        <v>0.105</v>
      </c>
      <c r="J7" s="5">
        <f t="shared" si="5"/>
        <v>0.24991376746189436</v>
      </c>
      <c r="K7" s="5">
        <f t="shared" si="6"/>
        <v>-3.9913767461894387E-2</v>
      </c>
      <c r="L7" s="5">
        <v>0</v>
      </c>
    </row>
    <row r="8" spans="1:12">
      <c r="A8" s="3">
        <v>6</v>
      </c>
      <c r="B8" s="3">
        <v>30</v>
      </c>
      <c r="C8" s="3">
        <v>2</v>
      </c>
      <c r="D8" s="5">
        <f t="shared" si="0"/>
        <v>6.6666666666666666E-2</v>
      </c>
      <c r="E8" s="5">
        <f t="shared" si="1"/>
        <v>0.11586206896551725</v>
      </c>
      <c r="F8" s="5">
        <f t="shared" si="2"/>
        <v>0.30229870884527688</v>
      </c>
      <c r="G8" s="5">
        <f t="shared" si="3"/>
        <v>-7.0574570914242366E-2</v>
      </c>
      <c r="H8" s="5">
        <v>0</v>
      </c>
      <c r="I8" s="5">
        <f t="shared" si="4"/>
        <v>0.105</v>
      </c>
      <c r="J8" s="5">
        <f t="shared" si="5"/>
        <v>0.28248239349298848</v>
      </c>
      <c r="K8" s="5">
        <f t="shared" si="6"/>
        <v>-7.2482393492988503E-2</v>
      </c>
      <c r="L8" s="5">
        <v>0</v>
      </c>
    </row>
    <row r="9" spans="1:12">
      <c r="A9" s="3">
        <v>7</v>
      </c>
      <c r="B9" s="3">
        <v>40</v>
      </c>
      <c r="C9" s="3">
        <v>4</v>
      </c>
      <c r="D9" s="5">
        <f t="shared" si="0"/>
        <v>0.1</v>
      </c>
      <c r="E9" s="5">
        <f t="shared" si="1"/>
        <v>0.11586206896551725</v>
      </c>
      <c r="F9" s="5">
        <f t="shared" si="2"/>
        <v>0.27732093529760005</v>
      </c>
      <c r="G9" s="5">
        <f t="shared" si="3"/>
        <v>-4.5596797366565564E-2</v>
      </c>
      <c r="H9" s="5">
        <v>0</v>
      </c>
      <c r="I9" s="5">
        <f t="shared" si="4"/>
        <v>0.105</v>
      </c>
      <c r="J9" s="5">
        <f t="shared" si="5"/>
        <v>0.25870426148939396</v>
      </c>
      <c r="K9" s="5">
        <f t="shared" si="6"/>
        <v>-4.8704261489393982E-2</v>
      </c>
      <c r="L9" s="5">
        <v>0</v>
      </c>
    </row>
    <row r="10" spans="1:12">
      <c r="A10" s="3">
        <v>8</v>
      </c>
      <c r="B10" s="3">
        <v>35</v>
      </c>
      <c r="C10" s="3">
        <v>5</v>
      </c>
      <c r="D10" s="5">
        <f t="shared" si="0"/>
        <v>0.14285714285714285</v>
      </c>
      <c r="E10" s="5">
        <f t="shared" si="1"/>
        <v>0.11586206896551725</v>
      </c>
      <c r="F10" s="5">
        <f t="shared" si="2"/>
        <v>0.28846885750025553</v>
      </c>
      <c r="G10" s="5">
        <f t="shared" si="3"/>
        <v>-5.6744719569221044E-2</v>
      </c>
      <c r="H10" s="5">
        <v>0</v>
      </c>
      <c r="I10" s="5">
        <f t="shared" si="4"/>
        <v>0.105</v>
      </c>
      <c r="J10" s="5">
        <f t="shared" si="5"/>
        <v>0.26931676725154985</v>
      </c>
      <c r="K10" s="5">
        <f t="shared" si="6"/>
        <v>-5.9316767251549843E-2</v>
      </c>
      <c r="L10" s="5">
        <v>0</v>
      </c>
    </row>
    <row r="11" spans="1:12">
      <c r="A11" s="3">
        <v>9</v>
      </c>
      <c r="B11" s="3">
        <v>35</v>
      </c>
      <c r="C11" s="3">
        <v>7</v>
      </c>
      <c r="D11" s="5">
        <f t="shared" si="0"/>
        <v>0.2</v>
      </c>
      <c r="E11" s="5">
        <f t="shared" si="1"/>
        <v>0.11586206896551725</v>
      </c>
      <c r="F11" s="5">
        <f t="shared" si="2"/>
        <v>0.28846885750025553</v>
      </c>
      <c r="G11" s="5">
        <f t="shared" si="3"/>
        <v>-5.6744719569221044E-2</v>
      </c>
      <c r="H11" s="5">
        <v>0</v>
      </c>
      <c r="I11" s="5">
        <f t="shared" si="4"/>
        <v>0.105</v>
      </c>
      <c r="J11" s="5">
        <f t="shared" si="5"/>
        <v>0.26931676725154985</v>
      </c>
      <c r="K11" s="5">
        <f t="shared" si="6"/>
        <v>-5.9316767251549843E-2</v>
      </c>
      <c r="L11" s="5">
        <v>0</v>
      </c>
    </row>
    <row r="12" spans="1:12">
      <c r="A12" s="3">
        <v>10</v>
      </c>
      <c r="B12" s="3">
        <v>45</v>
      </c>
      <c r="C12" s="3">
        <v>3</v>
      </c>
      <c r="D12" s="5">
        <f t="shared" si="0"/>
        <v>6.6666666666666666E-2</v>
      </c>
      <c r="E12" s="5">
        <f t="shared" si="1"/>
        <v>0.11586206896551725</v>
      </c>
      <c r="F12" s="5">
        <f t="shared" si="2"/>
        <v>0.26808694798699473</v>
      </c>
      <c r="G12" s="5">
        <f t="shared" si="3"/>
        <v>-3.6362810055960218E-2</v>
      </c>
      <c r="H12" s="5">
        <v>0</v>
      </c>
      <c r="I12" s="5">
        <f t="shared" si="4"/>
        <v>0.105</v>
      </c>
      <c r="J12" s="5">
        <f t="shared" si="5"/>
        <v>0.24991376746189436</v>
      </c>
      <c r="K12" s="5">
        <f t="shared" si="6"/>
        <v>-3.9913767461894387E-2</v>
      </c>
      <c r="L12" s="5">
        <v>0</v>
      </c>
    </row>
    <row r="13" spans="1:12">
      <c r="A13" s="6">
        <v>11</v>
      </c>
      <c r="B13" s="6">
        <v>40</v>
      </c>
      <c r="C13" s="6">
        <v>12</v>
      </c>
      <c r="D13" s="7">
        <f t="shared" si="0"/>
        <v>0.3</v>
      </c>
      <c r="E13" s="7">
        <f t="shared" si="1"/>
        <v>0.11586206896551725</v>
      </c>
      <c r="F13" s="7">
        <f t="shared" si="2"/>
        <v>0.27732093529760005</v>
      </c>
      <c r="G13" s="7">
        <f t="shared" si="3"/>
        <v>-4.5596797366565564E-2</v>
      </c>
      <c r="H13" s="7">
        <v>0</v>
      </c>
      <c r="I13" s="7">
        <f t="shared" si="4"/>
        <v>0.105</v>
      </c>
      <c r="J13" s="7">
        <f t="shared" si="5"/>
        <v>0.25870426148939396</v>
      </c>
      <c r="K13" s="7">
        <f t="shared" si="6"/>
        <v>-4.8704261489393982E-2</v>
      </c>
      <c r="L13" s="7">
        <v>0</v>
      </c>
    </row>
    <row r="14" spans="1:12">
      <c r="A14" s="3">
        <v>12</v>
      </c>
      <c r="B14" s="3">
        <v>40</v>
      </c>
      <c r="C14" s="3">
        <v>2</v>
      </c>
      <c r="D14" s="5">
        <f t="shared" si="0"/>
        <v>0.05</v>
      </c>
      <c r="E14" s="5">
        <f t="shared" si="1"/>
        <v>0.11586206896551725</v>
      </c>
      <c r="F14" s="5">
        <f t="shared" si="2"/>
        <v>0.27732093529760005</v>
      </c>
      <c r="G14" s="5">
        <f t="shared" si="3"/>
        <v>-4.5596797366565564E-2</v>
      </c>
      <c r="H14" s="5">
        <v>0</v>
      </c>
      <c r="I14" s="5">
        <f t="shared" si="4"/>
        <v>0.105</v>
      </c>
      <c r="J14" s="5">
        <f t="shared" si="5"/>
        <v>0.25870426148939396</v>
      </c>
      <c r="K14" s="5">
        <f t="shared" si="6"/>
        <v>-4.8704261489393982E-2</v>
      </c>
      <c r="L14" s="5">
        <v>0</v>
      </c>
    </row>
    <row r="15" spans="1:12">
      <c r="A15" s="3">
        <v>13</v>
      </c>
      <c r="B15" s="3">
        <v>30</v>
      </c>
      <c r="C15" s="3">
        <v>4</v>
      </c>
      <c r="D15" s="5">
        <f t="shared" si="0"/>
        <v>0.13333333333333333</v>
      </c>
      <c r="E15" s="5">
        <f t="shared" si="1"/>
        <v>0.11586206896551725</v>
      </c>
      <c r="F15" s="5">
        <f t="shared" si="2"/>
        <v>0.30229870884527688</v>
      </c>
      <c r="G15" s="5">
        <f t="shared" si="3"/>
        <v>-7.0574570914242366E-2</v>
      </c>
      <c r="H15" s="5">
        <v>0</v>
      </c>
      <c r="I15" s="5">
        <f t="shared" si="4"/>
        <v>0.105</v>
      </c>
      <c r="J15" s="5">
        <f t="shared" si="5"/>
        <v>0.28248239349298848</v>
      </c>
      <c r="K15" s="5">
        <f t="shared" si="6"/>
        <v>-7.2482393492988503E-2</v>
      </c>
      <c r="L15" s="5">
        <v>0</v>
      </c>
    </row>
    <row r="16" spans="1:12">
      <c r="A16" s="3">
        <v>14</v>
      </c>
      <c r="B16" s="3">
        <v>45</v>
      </c>
      <c r="C16" s="3">
        <v>8</v>
      </c>
      <c r="D16" s="5">
        <f t="shared" si="0"/>
        <v>0.17777777777777778</v>
      </c>
      <c r="E16" s="5">
        <f t="shared" si="1"/>
        <v>0.11586206896551725</v>
      </c>
      <c r="F16" s="5">
        <f t="shared" si="2"/>
        <v>0.26808694798699473</v>
      </c>
      <c r="G16" s="5">
        <f t="shared" si="3"/>
        <v>-3.6362810055960218E-2</v>
      </c>
      <c r="H16" s="5">
        <v>0</v>
      </c>
      <c r="I16" s="5">
        <f t="shared" si="4"/>
        <v>0.105</v>
      </c>
      <c r="J16" s="5">
        <f t="shared" si="5"/>
        <v>0.24991376746189436</v>
      </c>
      <c r="K16" s="5">
        <f t="shared" si="6"/>
        <v>-3.9913767461894387E-2</v>
      </c>
      <c r="L16" s="5">
        <v>0</v>
      </c>
    </row>
    <row r="17" spans="1:12">
      <c r="A17" s="3">
        <v>15</v>
      </c>
      <c r="B17" s="3">
        <v>50</v>
      </c>
      <c r="C17" s="3">
        <v>3</v>
      </c>
      <c r="D17" s="5">
        <f t="shared" si="0"/>
        <v>0.06</v>
      </c>
      <c r="E17" s="5">
        <f t="shared" si="1"/>
        <v>0.11586206896551725</v>
      </c>
      <c r="F17" s="5">
        <f t="shared" si="2"/>
        <v>0.26027526924095296</v>
      </c>
      <c r="G17" s="5">
        <f t="shared" si="3"/>
        <v>-2.8551131309918473E-2</v>
      </c>
      <c r="H17" s="5">
        <v>0</v>
      </c>
      <c r="I17" s="5">
        <f t="shared" si="4"/>
        <v>0.105</v>
      </c>
      <c r="J17" s="5">
        <f t="shared" si="5"/>
        <v>0.24247727084867521</v>
      </c>
      <c r="K17" s="5">
        <f t="shared" si="6"/>
        <v>-3.2477270848675202E-2</v>
      </c>
      <c r="L17" s="5">
        <v>0</v>
      </c>
    </row>
    <row r="18" spans="1:12">
      <c r="A18" s="3">
        <v>16</v>
      </c>
      <c r="B18" s="3">
        <v>45</v>
      </c>
      <c r="C18" s="3">
        <v>7</v>
      </c>
      <c r="D18" s="5">
        <f t="shared" si="0"/>
        <v>0.15555555555555556</v>
      </c>
      <c r="E18" s="5">
        <f t="shared" si="1"/>
        <v>0.11586206896551725</v>
      </c>
      <c r="F18" s="5">
        <f t="shared" si="2"/>
        <v>0.26808694798699473</v>
      </c>
      <c r="G18" s="5">
        <f t="shared" si="3"/>
        <v>-3.6362810055960218E-2</v>
      </c>
      <c r="H18" s="5">
        <v>0</v>
      </c>
      <c r="I18" s="5">
        <f t="shared" si="4"/>
        <v>0.105</v>
      </c>
      <c r="J18" s="5">
        <f t="shared" si="5"/>
        <v>0.24991376746189436</v>
      </c>
      <c r="K18" s="5">
        <f t="shared" si="6"/>
        <v>-3.9913767461894387E-2</v>
      </c>
      <c r="L18" s="5">
        <v>0</v>
      </c>
    </row>
    <row r="19" spans="1:12">
      <c r="A19" s="3">
        <v>17</v>
      </c>
      <c r="B19" s="3">
        <v>35</v>
      </c>
      <c r="C19" s="3">
        <v>6</v>
      </c>
      <c r="D19" s="5">
        <f t="shared" si="0"/>
        <v>0.17142857142857143</v>
      </c>
      <c r="E19" s="5">
        <f t="shared" si="1"/>
        <v>0.11586206896551725</v>
      </c>
      <c r="F19" s="5">
        <f t="shared" si="2"/>
        <v>0.28846885750025553</v>
      </c>
      <c r="G19" s="5">
        <f t="shared" si="3"/>
        <v>-5.6744719569221044E-2</v>
      </c>
      <c r="H19" s="5">
        <v>0</v>
      </c>
      <c r="I19" s="5">
        <f t="shared" si="4"/>
        <v>0.105</v>
      </c>
      <c r="J19" s="5">
        <f t="shared" si="5"/>
        <v>0.26931676725154985</v>
      </c>
      <c r="K19" s="5">
        <f t="shared" si="6"/>
        <v>-5.9316767251549843E-2</v>
      </c>
      <c r="L19" s="5">
        <v>0</v>
      </c>
    </row>
    <row r="20" spans="1:12">
      <c r="A20" s="3">
        <v>18</v>
      </c>
      <c r="B20" s="3">
        <v>40</v>
      </c>
      <c r="C20" s="3">
        <v>3</v>
      </c>
      <c r="D20" s="5">
        <f t="shared" si="0"/>
        <v>7.4999999999999997E-2</v>
      </c>
      <c r="E20" s="5">
        <f t="shared" si="1"/>
        <v>0.11586206896551725</v>
      </c>
      <c r="F20" s="5">
        <f t="shared" si="2"/>
        <v>0.27732093529760005</v>
      </c>
      <c r="G20" s="5">
        <f t="shared" si="3"/>
        <v>-4.5596797366565564E-2</v>
      </c>
      <c r="H20" s="5">
        <v>0</v>
      </c>
      <c r="I20" s="5">
        <f t="shared" si="4"/>
        <v>0.105</v>
      </c>
      <c r="J20" s="5">
        <f t="shared" si="5"/>
        <v>0.25870426148939396</v>
      </c>
      <c r="K20" s="5">
        <f t="shared" si="6"/>
        <v>-4.8704261489393982E-2</v>
      </c>
      <c r="L20" s="5">
        <v>0</v>
      </c>
    </row>
    <row r="21" spans="1:12">
      <c r="A21" s="3">
        <v>19</v>
      </c>
      <c r="B21" s="3">
        <v>35</v>
      </c>
      <c r="C21" s="3">
        <v>8</v>
      </c>
      <c r="D21" s="5">
        <f t="shared" si="0"/>
        <v>0.22857142857142856</v>
      </c>
      <c r="E21" s="5">
        <f t="shared" si="1"/>
        <v>0.11586206896551725</v>
      </c>
      <c r="F21" s="5">
        <f t="shared" si="2"/>
        <v>0.28846885750025553</v>
      </c>
      <c r="G21" s="5">
        <f t="shared" si="3"/>
        <v>-5.6744719569221044E-2</v>
      </c>
      <c r="H21" s="5">
        <v>0</v>
      </c>
      <c r="I21" s="5">
        <f t="shared" si="4"/>
        <v>0.105</v>
      </c>
      <c r="J21" s="5">
        <f t="shared" si="5"/>
        <v>0.26931676725154985</v>
      </c>
      <c r="K21" s="5">
        <f t="shared" si="6"/>
        <v>-5.9316767251549843E-2</v>
      </c>
      <c r="L21" s="5">
        <v>0</v>
      </c>
    </row>
    <row r="22" spans="1:12">
      <c r="A22" s="3">
        <v>20</v>
      </c>
      <c r="B22" s="3">
        <v>50</v>
      </c>
      <c r="C22" s="3">
        <v>4</v>
      </c>
      <c r="D22" s="5">
        <f t="shared" si="0"/>
        <v>0.08</v>
      </c>
      <c r="E22" s="5">
        <f t="shared" si="1"/>
        <v>0.11586206896551725</v>
      </c>
      <c r="F22" s="5">
        <f t="shared" si="2"/>
        <v>0.26027526924095296</v>
      </c>
      <c r="G22" s="5">
        <f t="shared" si="3"/>
        <v>-2.8551131309918473E-2</v>
      </c>
      <c r="H22" s="5">
        <v>0</v>
      </c>
      <c r="I22" s="5">
        <f t="shared" si="4"/>
        <v>0.105</v>
      </c>
      <c r="J22" s="5">
        <f t="shared" si="5"/>
        <v>0.24247727084867521</v>
      </c>
      <c r="K22" s="5">
        <f t="shared" si="6"/>
        <v>-3.2477270848675202E-2</v>
      </c>
      <c r="L22" s="5">
        <v>0</v>
      </c>
    </row>
    <row r="23" spans="1:12">
      <c r="A23" s="3">
        <v>21</v>
      </c>
      <c r="B23" s="3">
        <v>33</v>
      </c>
      <c r="C23" s="3">
        <v>2</v>
      </c>
      <c r="D23" s="5">
        <f t="shared" si="0"/>
        <v>6.0606060606060608E-2</v>
      </c>
      <c r="E23" s="5">
        <f t="shared" si="1"/>
        <v>0.11586206896551725</v>
      </c>
      <c r="F23" s="5">
        <f t="shared" si="2"/>
        <v>0.29362243035552094</v>
      </c>
      <c r="G23" s="5">
        <f t="shared" si="3"/>
        <v>-6.1898292424486426E-2</v>
      </c>
      <c r="H23" s="5">
        <v>0</v>
      </c>
      <c r="I23" s="5">
        <f t="shared" si="4"/>
        <v>0.105</v>
      </c>
      <c r="J23" s="5">
        <f t="shared" si="5"/>
        <v>0.27422282244532986</v>
      </c>
      <c r="K23" s="5">
        <f t="shared" si="6"/>
        <v>-6.4222822445329855E-2</v>
      </c>
      <c r="L23" s="5">
        <v>0</v>
      </c>
    </row>
    <row r="24" spans="1:12">
      <c r="A24" s="3">
        <v>22</v>
      </c>
      <c r="B24" s="3">
        <v>43</v>
      </c>
      <c r="C24" s="3">
        <v>5</v>
      </c>
      <c r="D24" s="5">
        <f t="shared" si="0"/>
        <v>0.11627906976744186</v>
      </c>
      <c r="E24" s="5">
        <f t="shared" si="1"/>
        <v>0.11586206896551725</v>
      </c>
      <c r="F24" s="5">
        <f t="shared" si="2"/>
        <v>0.27158682769435516</v>
      </c>
      <c r="G24" s="5">
        <f t="shared" si="3"/>
        <v>-3.986268976332065E-2</v>
      </c>
      <c r="H24" s="5">
        <v>0</v>
      </c>
      <c r="I24" s="5">
        <f t="shared" si="4"/>
        <v>0.105</v>
      </c>
      <c r="J24" s="5">
        <f t="shared" si="5"/>
        <v>0.25324555368052865</v>
      </c>
      <c r="K24" s="5">
        <f t="shared" si="6"/>
        <v>-4.3245553680528667E-2</v>
      </c>
      <c r="L24" s="5">
        <v>0</v>
      </c>
    </row>
    <row r="25" spans="1:12">
      <c r="A25" s="6">
        <v>23</v>
      </c>
      <c r="B25" s="6">
        <v>38</v>
      </c>
      <c r="C25" s="6">
        <v>12</v>
      </c>
      <c r="D25" s="7">
        <f t="shared" si="0"/>
        <v>0.31578947368421051</v>
      </c>
      <c r="E25" s="7">
        <f t="shared" si="1"/>
        <v>0.11586206896551725</v>
      </c>
      <c r="F25" s="7">
        <f t="shared" si="2"/>
        <v>0.2815153705744447</v>
      </c>
      <c r="G25" s="7">
        <f t="shared" si="3"/>
        <v>-4.9791232643410219E-2</v>
      </c>
      <c r="H25" s="7">
        <v>0</v>
      </c>
      <c r="I25" s="7">
        <f t="shared" si="4"/>
        <v>0.105</v>
      </c>
      <c r="J25" s="7">
        <f t="shared" si="5"/>
        <v>0.26269724491135404</v>
      </c>
      <c r="K25" s="7">
        <f t="shared" si="6"/>
        <v>-5.2697244911354038E-2</v>
      </c>
      <c r="L25" s="7">
        <v>0</v>
      </c>
    </row>
    <row r="26" spans="1:12">
      <c r="A26" s="3">
        <v>24</v>
      </c>
      <c r="B26" s="3">
        <v>38</v>
      </c>
      <c r="C26" s="3">
        <v>1</v>
      </c>
      <c r="D26" s="5">
        <f t="shared" si="0"/>
        <v>2.6315789473684209E-2</v>
      </c>
      <c r="E26" s="5">
        <f t="shared" si="1"/>
        <v>0.11586206896551725</v>
      </c>
      <c r="F26" s="5">
        <f t="shared" si="2"/>
        <v>0.2815153705744447</v>
      </c>
      <c r="G26" s="5">
        <f t="shared" si="3"/>
        <v>-4.9791232643410219E-2</v>
      </c>
      <c r="H26" s="5">
        <v>0</v>
      </c>
      <c r="I26" s="5">
        <f t="shared" si="4"/>
        <v>0.105</v>
      </c>
      <c r="J26" s="5">
        <f t="shared" si="5"/>
        <v>0.26269724491135404</v>
      </c>
      <c r="K26" s="5">
        <f t="shared" si="6"/>
        <v>-5.2697244911354038E-2</v>
      </c>
      <c r="L26" s="5">
        <v>0</v>
      </c>
    </row>
    <row r="27" spans="1:12">
      <c r="A27" s="3">
        <v>25</v>
      </c>
      <c r="B27" s="3">
        <v>48</v>
      </c>
      <c r="C27" s="3">
        <v>5</v>
      </c>
      <c r="D27" s="5">
        <f t="shared" si="0"/>
        <v>0.10416666666666667</v>
      </c>
      <c r="E27" s="5">
        <f t="shared" si="1"/>
        <v>0.11586206896551725</v>
      </c>
      <c r="F27" s="5">
        <f t="shared" si="2"/>
        <v>0.26325317429767248</v>
      </c>
      <c r="G27" s="5">
        <f t="shared" si="3"/>
        <v>-3.1529036366637994E-2</v>
      </c>
      <c r="H27" s="5">
        <v>0</v>
      </c>
      <c r="I27" s="5">
        <f t="shared" si="4"/>
        <v>0.105</v>
      </c>
      <c r="J27" s="5">
        <f t="shared" si="5"/>
        <v>0.24531215200402279</v>
      </c>
      <c r="K27" s="5">
        <f t="shared" si="6"/>
        <v>-3.5312152004022809E-2</v>
      </c>
      <c r="L27" s="5">
        <v>0</v>
      </c>
    </row>
    <row r="28" spans="1:12">
      <c r="A28" s="3">
        <v>26</v>
      </c>
      <c r="B28" s="3">
        <v>43</v>
      </c>
      <c r="C28" s="3">
        <v>3</v>
      </c>
      <c r="D28" s="5">
        <f t="shared" si="0"/>
        <v>6.9767441860465115E-2</v>
      </c>
      <c r="E28" s="5">
        <f t="shared" si="1"/>
        <v>0.11586206896551725</v>
      </c>
      <c r="F28" s="5">
        <f t="shared" si="2"/>
        <v>0.27158682769435516</v>
      </c>
      <c r="G28" s="5">
        <f t="shared" si="3"/>
        <v>-3.986268976332065E-2</v>
      </c>
      <c r="H28" s="5">
        <v>0</v>
      </c>
      <c r="I28" s="5">
        <f t="shared" si="4"/>
        <v>0.105</v>
      </c>
      <c r="J28" s="5">
        <f t="shared" si="5"/>
        <v>0.25324555368052865</v>
      </c>
      <c r="K28" s="5">
        <f t="shared" si="6"/>
        <v>-4.3245553680528667E-2</v>
      </c>
      <c r="L28" s="5">
        <v>0</v>
      </c>
    </row>
    <row r="29" spans="1:12">
      <c r="A29" s="3">
        <v>27</v>
      </c>
      <c r="B29" s="3">
        <v>43</v>
      </c>
      <c r="C29" s="3">
        <v>6</v>
      </c>
      <c r="D29" s="5">
        <f t="shared" si="0"/>
        <v>0.13953488372093023</v>
      </c>
      <c r="E29" s="5">
        <f t="shared" si="1"/>
        <v>0.11586206896551725</v>
      </c>
      <c r="F29" s="5">
        <f t="shared" si="2"/>
        <v>0.27158682769435516</v>
      </c>
      <c r="G29" s="5">
        <f t="shared" si="3"/>
        <v>-3.986268976332065E-2</v>
      </c>
      <c r="H29" s="5">
        <v>0</v>
      </c>
      <c r="I29" s="5">
        <f t="shared" si="4"/>
        <v>0.105</v>
      </c>
      <c r="J29" s="5">
        <f t="shared" si="5"/>
        <v>0.25324555368052865</v>
      </c>
      <c r="K29" s="5">
        <f t="shared" si="6"/>
        <v>-4.3245553680528667E-2</v>
      </c>
      <c r="L29" s="5">
        <v>0</v>
      </c>
    </row>
    <row r="30" spans="1:12">
      <c r="A30" s="3">
        <v>28</v>
      </c>
      <c r="B30" s="3">
        <v>33</v>
      </c>
      <c r="C30" s="3">
        <v>5</v>
      </c>
      <c r="D30" s="5">
        <f t="shared" si="0"/>
        <v>0.15151515151515152</v>
      </c>
      <c r="E30" s="5">
        <f t="shared" si="1"/>
        <v>0.11586206896551725</v>
      </c>
      <c r="F30" s="5">
        <f t="shared" si="2"/>
        <v>0.29362243035552094</v>
      </c>
      <c r="G30" s="5">
        <f t="shared" si="3"/>
        <v>-6.1898292424486426E-2</v>
      </c>
      <c r="H30" s="5">
        <v>0</v>
      </c>
      <c r="I30" s="5">
        <f t="shared" si="4"/>
        <v>0.105</v>
      </c>
      <c r="J30" s="5">
        <f t="shared" si="5"/>
        <v>0.27422282244532986</v>
      </c>
      <c r="K30" s="5">
        <f t="shared" si="6"/>
        <v>-6.4222822445329855E-2</v>
      </c>
      <c r="L30" s="5">
        <v>0</v>
      </c>
    </row>
    <row r="31" spans="1:12">
      <c r="A31" s="3">
        <v>29</v>
      </c>
      <c r="B31" s="3">
        <v>48</v>
      </c>
      <c r="C31" s="3">
        <v>7</v>
      </c>
      <c r="D31" s="5">
        <f t="shared" si="0"/>
        <v>0.14583333333333334</v>
      </c>
      <c r="E31" s="5">
        <f t="shared" si="1"/>
        <v>0.11586206896551725</v>
      </c>
      <c r="F31" s="5">
        <f t="shared" si="2"/>
        <v>0.26325317429767248</v>
      </c>
      <c r="G31" s="5">
        <f t="shared" si="3"/>
        <v>-3.1529036366637994E-2</v>
      </c>
      <c r="H31" s="5">
        <v>0</v>
      </c>
      <c r="I31" s="5">
        <f t="shared" si="4"/>
        <v>0.105</v>
      </c>
      <c r="J31" s="5">
        <f t="shared" si="5"/>
        <v>0.24531215200402279</v>
      </c>
      <c r="K31" s="5">
        <f t="shared" si="6"/>
        <v>-3.5312152004022809E-2</v>
      </c>
      <c r="L31" s="5">
        <v>0</v>
      </c>
    </row>
    <row r="32" spans="1:12">
      <c r="A32" s="3">
        <v>30</v>
      </c>
      <c r="B32" s="3">
        <v>53</v>
      </c>
      <c r="C32" s="3">
        <v>2</v>
      </c>
      <c r="D32" s="5">
        <f t="shared" si="0"/>
        <v>3.7735849056603772E-2</v>
      </c>
      <c r="E32" s="5">
        <f t="shared" si="1"/>
        <v>0.11586206896551725</v>
      </c>
      <c r="F32" s="5">
        <f t="shared" si="2"/>
        <v>0.25612856873081613</v>
      </c>
      <c r="G32" s="5">
        <f t="shared" si="3"/>
        <v>-2.4404430799781621E-2</v>
      </c>
      <c r="H32" s="5">
        <v>0</v>
      </c>
      <c r="I32" s="5">
        <f t="shared" si="4"/>
        <v>0.105</v>
      </c>
      <c r="J32" s="5">
        <f t="shared" si="5"/>
        <v>0.23852972957077867</v>
      </c>
      <c r="K32" s="5">
        <f t="shared" si="6"/>
        <v>-2.8529729570778664E-2</v>
      </c>
      <c r="L32" s="5">
        <v>0</v>
      </c>
    </row>
    <row r="33" spans="1:12">
      <c r="A33" s="3">
        <v>31</v>
      </c>
      <c r="B33" s="3">
        <v>48</v>
      </c>
      <c r="C33" s="3">
        <v>4</v>
      </c>
      <c r="D33" s="5">
        <f t="shared" si="0"/>
        <v>8.3333333333333329E-2</v>
      </c>
      <c r="E33" s="5">
        <f t="shared" si="1"/>
        <v>0.11586206896551725</v>
      </c>
      <c r="F33" s="5">
        <f t="shared" si="2"/>
        <v>0.26325317429767248</v>
      </c>
      <c r="G33" s="5">
        <f t="shared" si="3"/>
        <v>-3.1529036366637994E-2</v>
      </c>
      <c r="H33" s="5">
        <v>0</v>
      </c>
      <c r="I33" s="5">
        <f t="shared" si="4"/>
        <v>0.105</v>
      </c>
      <c r="J33" s="5">
        <f t="shared" si="5"/>
        <v>0.24531215200402279</v>
      </c>
      <c r="K33" s="5">
        <f t="shared" si="6"/>
        <v>-3.5312152004022809E-2</v>
      </c>
      <c r="L33" s="5">
        <v>0</v>
      </c>
    </row>
    <row r="34" spans="1:12">
      <c r="A34" s="3">
        <v>32</v>
      </c>
      <c r="B34" s="3">
        <v>38</v>
      </c>
      <c r="C34" s="3">
        <v>5</v>
      </c>
      <c r="D34" s="5">
        <f t="shared" si="0"/>
        <v>0.13157894736842105</v>
      </c>
      <c r="E34" s="5">
        <f t="shared" si="1"/>
        <v>0.11586206896551725</v>
      </c>
      <c r="F34" s="5">
        <f t="shared" si="2"/>
        <v>0.2815153705744447</v>
      </c>
      <c r="G34" s="5">
        <f t="shared" si="3"/>
        <v>-4.9791232643410219E-2</v>
      </c>
      <c r="H34" s="5">
        <v>0</v>
      </c>
      <c r="I34" s="5">
        <f t="shared" si="4"/>
        <v>0.105</v>
      </c>
      <c r="J34" s="5">
        <f t="shared" si="5"/>
        <v>0.26269724491135404</v>
      </c>
      <c r="K34" s="5">
        <f t="shared" si="6"/>
        <v>-5.2697244911354038E-2</v>
      </c>
      <c r="L34" s="5">
        <v>0</v>
      </c>
    </row>
    <row r="35" spans="1:12">
      <c r="A35" s="3">
        <v>33</v>
      </c>
      <c r="B35" s="3">
        <v>43</v>
      </c>
      <c r="C35" s="3">
        <v>4</v>
      </c>
      <c r="D35" s="5">
        <f t="shared" si="0"/>
        <v>9.3023255813953487E-2</v>
      </c>
      <c r="E35" s="5">
        <f t="shared" si="1"/>
        <v>0.11586206896551725</v>
      </c>
      <c r="F35" s="5">
        <f t="shared" si="2"/>
        <v>0.27158682769435516</v>
      </c>
      <c r="G35" s="5">
        <f t="shared" si="3"/>
        <v>-3.986268976332065E-2</v>
      </c>
      <c r="H35" s="5">
        <v>0</v>
      </c>
      <c r="I35" s="5">
        <f t="shared" si="4"/>
        <v>0.105</v>
      </c>
      <c r="J35" s="5">
        <f t="shared" si="5"/>
        <v>0.25324555368052865</v>
      </c>
      <c r="K35" s="5">
        <f t="shared" si="6"/>
        <v>-4.3245553680528667E-2</v>
      </c>
      <c r="L35" s="5">
        <v>0</v>
      </c>
    </row>
    <row r="36" spans="1:12">
      <c r="A36" s="3">
        <v>34</v>
      </c>
      <c r="B36" s="3">
        <v>38</v>
      </c>
      <c r="C36" s="3">
        <v>3</v>
      </c>
      <c r="D36" s="5">
        <f t="shared" si="0"/>
        <v>7.8947368421052627E-2</v>
      </c>
      <c r="E36" s="5">
        <f t="shared" si="1"/>
        <v>0.11586206896551725</v>
      </c>
      <c r="F36" s="5">
        <f t="shared" si="2"/>
        <v>0.2815153705744447</v>
      </c>
      <c r="G36" s="5">
        <f t="shared" si="3"/>
        <v>-4.9791232643410219E-2</v>
      </c>
      <c r="H36" s="5">
        <v>0</v>
      </c>
      <c r="I36" s="5">
        <f t="shared" si="4"/>
        <v>0.105</v>
      </c>
      <c r="J36" s="5">
        <f t="shared" si="5"/>
        <v>0.26269724491135404</v>
      </c>
      <c r="K36" s="5">
        <f t="shared" si="6"/>
        <v>-5.2697244911354038E-2</v>
      </c>
      <c r="L36" s="5">
        <v>0</v>
      </c>
    </row>
    <row r="37" spans="1:12">
      <c r="A37" s="3">
        <v>35</v>
      </c>
      <c r="B37" s="3">
        <v>53</v>
      </c>
      <c r="C37" s="3">
        <v>6</v>
      </c>
      <c r="D37" s="5">
        <f t="shared" si="0"/>
        <v>0.11320754716981132</v>
      </c>
      <c r="E37" s="5">
        <f t="shared" si="1"/>
        <v>0.11586206896551725</v>
      </c>
      <c r="F37" s="5">
        <f t="shared" si="2"/>
        <v>0.25612856873081613</v>
      </c>
      <c r="G37" s="5">
        <f t="shared" si="3"/>
        <v>-2.4404430799781621E-2</v>
      </c>
      <c r="H37" s="5">
        <v>0</v>
      </c>
      <c r="I37" s="5">
        <f t="shared" si="4"/>
        <v>0.105</v>
      </c>
      <c r="J37" s="5">
        <f t="shared" si="5"/>
        <v>0.23852972957077867</v>
      </c>
      <c r="K37" s="5">
        <f t="shared" si="6"/>
        <v>-2.8529729570778664E-2</v>
      </c>
      <c r="L37" s="5">
        <v>0</v>
      </c>
    </row>
    <row r="38" spans="1:12">
      <c r="A38" s="2" t="s">
        <v>4</v>
      </c>
      <c r="B38" s="4">
        <f>SUM(B3:B37)</f>
        <v>1450</v>
      </c>
      <c r="C38" s="4">
        <f>SUM(C3:C37)</f>
        <v>168</v>
      </c>
    </row>
    <row r="39" spans="1:12">
      <c r="A39" s="2" t="s">
        <v>3</v>
      </c>
      <c r="B39" s="2">
        <f>C38/B38</f>
        <v>0.11586206896551725</v>
      </c>
    </row>
    <row r="40" spans="1:12">
      <c r="A40" s="2" t="s">
        <v>9</v>
      </c>
      <c r="B40" s="2">
        <v>0.105</v>
      </c>
    </row>
    <row r="41" spans="1:12">
      <c r="A41" s="2" t="s">
        <v>10</v>
      </c>
      <c r="B41" s="2">
        <v>2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2019-09-16T11:53:16Z</dcterms:modified>
</cp:coreProperties>
</file>