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28" s="1"/>
  <c r="I4" s="1"/>
  <c r="F34"/>
  <c r="F32"/>
  <c r="K5" s="1"/>
  <c r="G28"/>
  <c r="F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L3" l="1"/>
  <c r="M25"/>
  <c r="K23"/>
  <c r="L20"/>
  <c r="M17"/>
  <c r="K15"/>
  <c r="L12"/>
  <c r="M9"/>
  <c r="K7"/>
  <c r="K3"/>
  <c r="K26"/>
  <c r="L23"/>
  <c r="M20"/>
  <c r="K18"/>
  <c r="L15"/>
  <c r="M12"/>
  <c r="K10"/>
  <c r="L7"/>
  <c r="L4"/>
  <c r="K27"/>
  <c r="L24"/>
  <c r="M21"/>
  <c r="K19"/>
  <c r="L16"/>
  <c r="M13"/>
  <c r="K11"/>
  <c r="L8"/>
  <c r="M5"/>
  <c r="L27"/>
  <c r="M24"/>
  <c r="K22"/>
  <c r="L19"/>
  <c r="M16"/>
  <c r="K14"/>
  <c r="L11"/>
  <c r="M8"/>
  <c r="K6"/>
  <c r="J27"/>
  <c r="H25"/>
  <c r="I22"/>
  <c r="J19"/>
  <c r="H17"/>
  <c r="I14"/>
  <c r="J11"/>
  <c r="H9"/>
  <c r="J3"/>
  <c r="I25"/>
  <c r="J22"/>
  <c r="H20"/>
  <c r="I17"/>
  <c r="J14"/>
  <c r="I9"/>
  <c r="I27"/>
  <c r="H26"/>
  <c r="J24"/>
  <c r="I23"/>
  <c r="H22"/>
  <c r="J20"/>
  <c r="I19"/>
  <c r="H18"/>
  <c r="J16"/>
  <c r="I15"/>
  <c r="H14"/>
  <c r="J12"/>
  <c r="I11"/>
  <c r="H10"/>
  <c r="J8"/>
  <c r="I7"/>
  <c r="H6"/>
  <c r="J4"/>
  <c r="M3"/>
  <c r="M26"/>
  <c r="L25"/>
  <c r="K24"/>
  <c r="M22"/>
  <c r="L21"/>
  <c r="K20"/>
  <c r="M18"/>
  <c r="L17"/>
  <c r="K16"/>
  <c r="M14"/>
  <c r="L13"/>
  <c r="K12"/>
  <c r="M10"/>
  <c r="L9"/>
  <c r="K8"/>
  <c r="M6"/>
  <c r="L5"/>
  <c r="K4"/>
  <c r="I26"/>
  <c r="J23"/>
  <c r="H21"/>
  <c r="I18"/>
  <c r="J15"/>
  <c r="H13"/>
  <c r="I10"/>
  <c r="J7"/>
  <c r="I6"/>
  <c r="H5"/>
  <c r="H3"/>
  <c r="J26"/>
  <c r="H24"/>
  <c r="I21"/>
  <c r="J18"/>
  <c r="H16"/>
  <c r="I13"/>
  <c r="H12"/>
  <c r="J10"/>
  <c r="H8"/>
  <c r="J6"/>
  <c r="I5"/>
  <c r="H4"/>
  <c r="M4"/>
  <c r="I3"/>
  <c r="H27"/>
  <c r="J25"/>
  <c r="I24"/>
  <c r="H23"/>
  <c r="J21"/>
  <c r="I20"/>
  <c r="H19"/>
  <c r="J17"/>
  <c r="I16"/>
  <c r="H15"/>
  <c r="J13"/>
  <c r="I12"/>
  <c r="H11"/>
  <c r="J9"/>
  <c r="I8"/>
  <c r="H7"/>
  <c r="J5"/>
  <c r="M27"/>
  <c r="L26"/>
  <c r="K25"/>
  <c r="M23"/>
  <c r="L22"/>
  <c r="K21"/>
  <c r="M19"/>
  <c r="L18"/>
  <c r="K17"/>
  <c r="M15"/>
  <c r="L14"/>
  <c r="K13"/>
  <c r="M11"/>
  <c r="L10"/>
  <c r="K9"/>
  <c r="M7"/>
  <c r="L6"/>
</calcChain>
</file>

<file path=xl/sharedStrings.xml><?xml version="1.0" encoding="utf-8"?>
<sst xmlns="http://schemas.openxmlformats.org/spreadsheetml/2006/main" count="22" uniqueCount="20">
  <si>
    <t>Sample Number</t>
  </si>
  <si>
    <t>Volume of Juice per Bottle ( in ml)</t>
  </si>
  <si>
    <t>Obs. 1</t>
  </si>
  <si>
    <t>Obs. 2</t>
  </si>
  <si>
    <t>Obs. 3</t>
  </si>
  <si>
    <t>Obs. 4</t>
  </si>
  <si>
    <t>Sample Mean</t>
  </si>
  <si>
    <t>k</t>
  </si>
  <si>
    <t>n</t>
  </si>
  <si>
    <t>Centre Line</t>
  </si>
  <si>
    <t>UCL</t>
  </si>
  <si>
    <t>LCL</t>
  </si>
  <si>
    <t>Sample Range</t>
  </si>
  <si>
    <t>Average</t>
  </si>
  <si>
    <t>A2 Value from Table (for n = 4)</t>
  </si>
  <si>
    <t>Revised Average</t>
  </si>
  <si>
    <t>d</t>
  </si>
  <si>
    <t>Revised</t>
  </si>
  <si>
    <t>Central Line</t>
  </si>
  <si>
    <t>Revised Range</t>
  </si>
</sst>
</file>

<file path=xl/styles.xml><?xml version="1.0" encoding="utf-8"?>
<styleSheet xmlns="http://schemas.openxmlformats.org/spreadsheetml/2006/main">
  <numFmts count="2">
    <numFmt numFmtId="164" formatCode="0.0."/>
    <numFmt numFmtId="165" formatCode="0.000"/>
  </numFmts>
  <fonts count="4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.5"/>
      <name val="Times New Roman"/>
      <family val="1"/>
    </font>
    <font>
      <b/>
      <sz val="11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triangle"/>
            <c:size val="5"/>
          </c:marker>
          <c:cat>
            <c:numRef>
              <c:f>(Sheet1!$A$3:$A$6,Sheet1!$A$8:$A$18,Sheet1!$A$20:$A$27)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  <c:pt idx="20" formatCode="0">
                  <c:v>23</c:v>
                </c:pt>
                <c:pt idx="21" formatCode="0">
                  <c:v>24</c:v>
                </c:pt>
                <c:pt idx="22" formatCode="0">
                  <c:v>25</c:v>
                </c:pt>
              </c:numCache>
            </c:numRef>
          </c:cat>
          <c:val>
            <c:numRef>
              <c:f>(Sheet1!$F$3:$F$6,Sheet1!$F$8:$F$18,Sheet1!$F$20:$F$27)</c:f>
              <c:numCache>
                <c:formatCode>General</c:formatCode>
                <c:ptCount val="23"/>
                <c:pt idx="0">
                  <c:v>498.61</c:v>
                </c:pt>
                <c:pt idx="1">
                  <c:v>500.84999999999997</c:v>
                </c:pt>
                <c:pt idx="2">
                  <c:v>498.30500000000001</c:v>
                </c:pt>
                <c:pt idx="3">
                  <c:v>498.07</c:v>
                </c:pt>
                <c:pt idx="4">
                  <c:v>501.19000000000005</c:v>
                </c:pt>
                <c:pt idx="5">
                  <c:v>498.15</c:v>
                </c:pt>
                <c:pt idx="6">
                  <c:v>499.05999999999995</c:v>
                </c:pt>
                <c:pt idx="7">
                  <c:v>501.42499999999995</c:v>
                </c:pt>
                <c:pt idx="8">
                  <c:v>498.50749999999999</c:v>
                </c:pt>
                <c:pt idx="9">
                  <c:v>500.78499999999997</c:v>
                </c:pt>
                <c:pt idx="10">
                  <c:v>501.755</c:v>
                </c:pt>
                <c:pt idx="11">
                  <c:v>498.09500000000003</c:v>
                </c:pt>
                <c:pt idx="12">
                  <c:v>499.36</c:v>
                </c:pt>
                <c:pt idx="13">
                  <c:v>501.73249999999996</c:v>
                </c:pt>
                <c:pt idx="14">
                  <c:v>501.51499999999999</c:v>
                </c:pt>
                <c:pt idx="15">
                  <c:v>501.39499999999998</c:v>
                </c:pt>
                <c:pt idx="16">
                  <c:v>501.20499999999998</c:v>
                </c:pt>
                <c:pt idx="17">
                  <c:v>498.47499999999997</c:v>
                </c:pt>
                <c:pt idx="18">
                  <c:v>501.33</c:v>
                </c:pt>
                <c:pt idx="19">
                  <c:v>498.46999999999997</c:v>
                </c:pt>
                <c:pt idx="20">
                  <c:v>499.73499999999996</c:v>
                </c:pt>
                <c:pt idx="21">
                  <c:v>498.45500000000004</c:v>
                </c:pt>
                <c:pt idx="22">
                  <c:v>500.875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cat>
            <c:numRef>
              <c:f>(Sheet1!$A$3:$A$6,Sheet1!$A$8:$A$18,Sheet1!$A$20:$A$27)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  <c:pt idx="20" formatCode="0">
                  <c:v>23</c:v>
                </c:pt>
                <c:pt idx="21" formatCode="0">
                  <c:v>24</c:v>
                </c:pt>
                <c:pt idx="22" formatCode="0">
                  <c:v>25</c:v>
                </c:pt>
              </c:numCache>
            </c:numRef>
          </c:cat>
          <c:val>
            <c:numRef>
              <c:f>(Sheet1!$K$3:$K$6,Sheet1!$K$8:$K$18,Sheet1!$K$20:$K$27)</c:f>
              <c:numCache>
                <c:formatCode>General</c:formatCode>
                <c:ptCount val="23"/>
                <c:pt idx="0">
                  <c:v>499.88478260869567</c:v>
                </c:pt>
                <c:pt idx="1">
                  <c:v>499.88478260869567</c:v>
                </c:pt>
                <c:pt idx="2">
                  <c:v>499.88478260869567</c:v>
                </c:pt>
                <c:pt idx="3">
                  <c:v>499.88478260869567</c:v>
                </c:pt>
                <c:pt idx="4">
                  <c:v>499.88478260869567</c:v>
                </c:pt>
                <c:pt idx="5">
                  <c:v>499.88478260869567</c:v>
                </c:pt>
                <c:pt idx="6">
                  <c:v>499.88478260869567</c:v>
                </c:pt>
                <c:pt idx="7">
                  <c:v>499.88478260869567</c:v>
                </c:pt>
                <c:pt idx="8">
                  <c:v>499.88478260869567</c:v>
                </c:pt>
                <c:pt idx="9">
                  <c:v>499.88478260869567</c:v>
                </c:pt>
                <c:pt idx="10">
                  <c:v>499.88478260869567</c:v>
                </c:pt>
                <c:pt idx="11">
                  <c:v>499.88478260869567</c:v>
                </c:pt>
                <c:pt idx="12">
                  <c:v>499.88478260869567</c:v>
                </c:pt>
                <c:pt idx="13">
                  <c:v>499.88478260869567</c:v>
                </c:pt>
                <c:pt idx="14">
                  <c:v>499.88478260869567</c:v>
                </c:pt>
                <c:pt idx="15">
                  <c:v>499.88478260869567</c:v>
                </c:pt>
                <c:pt idx="16">
                  <c:v>499.88478260869567</c:v>
                </c:pt>
                <c:pt idx="17">
                  <c:v>499.88478260869567</c:v>
                </c:pt>
                <c:pt idx="18">
                  <c:v>499.88478260869567</c:v>
                </c:pt>
                <c:pt idx="19">
                  <c:v>499.88478260869567</c:v>
                </c:pt>
                <c:pt idx="20">
                  <c:v>499.88478260869567</c:v>
                </c:pt>
                <c:pt idx="21">
                  <c:v>499.88478260869567</c:v>
                </c:pt>
                <c:pt idx="22">
                  <c:v>499.88478260869567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(Sheet1!$A$3:$A$6,Sheet1!$A$8:$A$18,Sheet1!$A$20:$A$27)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  <c:pt idx="20" formatCode="0">
                  <c:v>23</c:v>
                </c:pt>
                <c:pt idx="21" formatCode="0">
                  <c:v>24</c:v>
                </c:pt>
                <c:pt idx="22" formatCode="0">
                  <c:v>25</c:v>
                </c:pt>
              </c:numCache>
            </c:numRef>
          </c:cat>
          <c:val>
            <c:numRef>
              <c:f>(Sheet1!$L$3:$L$6,Sheet1!$L$8:$L$18,Sheet1!$L$20:$L$27)</c:f>
              <c:numCache>
                <c:formatCode>General</c:formatCode>
                <c:ptCount val="23"/>
                <c:pt idx="0">
                  <c:v>501.77289260869566</c:v>
                </c:pt>
                <c:pt idx="1">
                  <c:v>501.77289260869566</c:v>
                </c:pt>
                <c:pt idx="2">
                  <c:v>501.77289260869566</c:v>
                </c:pt>
                <c:pt idx="3">
                  <c:v>501.77289260869566</c:v>
                </c:pt>
                <c:pt idx="4">
                  <c:v>501.77289260869566</c:v>
                </c:pt>
                <c:pt idx="5">
                  <c:v>501.77289260869566</c:v>
                </c:pt>
                <c:pt idx="6">
                  <c:v>501.77289260869566</c:v>
                </c:pt>
                <c:pt idx="7">
                  <c:v>501.77289260869566</c:v>
                </c:pt>
                <c:pt idx="8">
                  <c:v>501.77289260869566</c:v>
                </c:pt>
                <c:pt idx="9">
                  <c:v>501.77289260869566</c:v>
                </c:pt>
                <c:pt idx="10">
                  <c:v>501.77289260869566</c:v>
                </c:pt>
                <c:pt idx="11">
                  <c:v>501.77289260869566</c:v>
                </c:pt>
                <c:pt idx="12">
                  <c:v>501.77289260869566</c:v>
                </c:pt>
                <c:pt idx="13">
                  <c:v>501.77289260869566</c:v>
                </c:pt>
                <c:pt idx="14">
                  <c:v>501.77289260869566</c:v>
                </c:pt>
                <c:pt idx="15">
                  <c:v>501.77289260869566</c:v>
                </c:pt>
                <c:pt idx="16">
                  <c:v>501.77289260869566</c:v>
                </c:pt>
                <c:pt idx="17">
                  <c:v>501.77289260869566</c:v>
                </c:pt>
                <c:pt idx="18">
                  <c:v>501.77289260869566</c:v>
                </c:pt>
                <c:pt idx="19">
                  <c:v>501.77289260869566</c:v>
                </c:pt>
                <c:pt idx="20">
                  <c:v>501.77289260869566</c:v>
                </c:pt>
                <c:pt idx="21">
                  <c:v>501.77289260869566</c:v>
                </c:pt>
                <c:pt idx="22">
                  <c:v>501.77289260869566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(Sheet1!$A$3:$A$6,Sheet1!$A$8:$A$18,Sheet1!$A$20:$A$27)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 formatCode="0">
                  <c:v>13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18</c:v>
                </c:pt>
                <c:pt idx="16" formatCode="0">
                  <c:v>19</c:v>
                </c:pt>
                <c:pt idx="17" formatCode="0">
                  <c:v>20</c:v>
                </c:pt>
                <c:pt idx="18" formatCode="0">
                  <c:v>21</c:v>
                </c:pt>
                <c:pt idx="19" formatCode="0">
                  <c:v>22</c:v>
                </c:pt>
                <c:pt idx="20" formatCode="0">
                  <c:v>23</c:v>
                </c:pt>
                <c:pt idx="21" formatCode="0">
                  <c:v>24</c:v>
                </c:pt>
                <c:pt idx="22" formatCode="0">
                  <c:v>25</c:v>
                </c:pt>
              </c:numCache>
            </c:numRef>
          </c:cat>
          <c:val>
            <c:numRef>
              <c:f>(Sheet1!$M$3:$M$6,Sheet1!$M$8:$M$18,Sheet1!$M$20:$M$27)</c:f>
              <c:numCache>
                <c:formatCode>General</c:formatCode>
                <c:ptCount val="23"/>
                <c:pt idx="0">
                  <c:v>497.99667260869569</c:v>
                </c:pt>
                <c:pt idx="1">
                  <c:v>497.99667260869569</c:v>
                </c:pt>
                <c:pt idx="2">
                  <c:v>497.99667260869569</c:v>
                </c:pt>
                <c:pt idx="3">
                  <c:v>497.99667260869569</c:v>
                </c:pt>
                <c:pt idx="4">
                  <c:v>497.99667260869569</c:v>
                </c:pt>
                <c:pt idx="5">
                  <c:v>497.99667260869569</c:v>
                </c:pt>
                <c:pt idx="6">
                  <c:v>497.99667260869569</c:v>
                </c:pt>
                <c:pt idx="7">
                  <c:v>497.99667260869569</c:v>
                </c:pt>
                <c:pt idx="8">
                  <c:v>497.99667260869569</c:v>
                </c:pt>
                <c:pt idx="9">
                  <c:v>497.99667260869569</c:v>
                </c:pt>
                <c:pt idx="10">
                  <c:v>497.99667260869569</c:v>
                </c:pt>
                <c:pt idx="11">
                  <c:v>497.99667260869569</c:v>
                </c:pt>
                <c:pt idx="12">
                  <c:v>497.99667260869569</c:v>
                </c:pt>
                <c:pt idx="13">
                  <c:v>497.99667260869569</c:v>
                </c:pt>
                <c:pt idx="14">
                  <c:v>497.99667260869569</c:v>
                </c:pt>
                <c:pt idx="15">
                  <c:v>497.99667260869569</c:v>
                </c:pt>
                <c:pt idx="16">
                  <c:v>497.99667260869569</c:v>
                </c:pt>
                <c:pt idx="17">
                  <c:v>497.99667260869569</c:v>
                </c:pt>
                <c:pt idx="18">
                  <c:v>497.99667260869569</c:v>
                </c:pt>
                <c:pt idx="19">
                  <c:v>497.99667260869569</c:v>
                </c:pt>
                <c:pt idx="20">
                  <c:v>497.99667260869569</c:v>
                </c:pt>
                <c:pt idx="21">
                  <c:v>497.99667260869569</c:v>
                </c:pt>
                <c:pt idx="22">
                  <c:v>497.99667260869569</c:v>
                </c:pt>
              </c:numCache>
            </c:numRef>
          </c:val>
        </c:ser>
        <c:marker val="1"/>
        <c:axId val="72453120"/>
        <c:axId val="72471296"/>
      </c:lineChart>
      <c:catAx>
        <c:axId val="7245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No</a:t>
                </a:r>
              </a:p>
            </c:rich>
          </c:tx>
          <c:layout/>
        </c:title>
        <c:numFmt formatCode="General" sourceLinked="1"/>
        <c:tickLblPos val="nextTo"/>
        <c:crossAx val="72471296"/>
        <c:crosses val="autoZero"/>
        <c:auto val="1"/>
        <c:lblAlgn val="ctr"/>
        <c:lblOffset val="100"/>
      </c:catAx>
      <c:valAx>
        <c:axId val="72471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Juice in Volume</a:t>
                </a:r>
              </a:p>
            </c:rich>
          </c:tx>
          <c:layout/>
        </c:title>
        <c:numFmt formatCode="General" sourceLinked="1"/>
        <c:tickLblPos val="nextTo"/>
        <c:crossAx val="7245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</xdr:row>
      <xdr:rowOff>9524</xdr:rowOff>
    </xdr:from>
    <xdr:to>
      <xdr:col>6</xdr:col>
      <xdr:colOff>981075</xdr:colOff>
      <xdr:row>24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H1" sqref="H1"/>
    </sheetView>
  </sheetViews>
  <sheetFormatPr defaultRowHeight="15"/>
  <cols>
    <col min="1" max="1" width="14.42578125" style="1" customWidth="1"/>
    <col min="2" max="2" width="15.7109375" style="1" customWidth="1"/>
    <col min="3" max="3" width="17.140625" style="1" customWidth="1"/>
    <col min="4" max="4" width="16.42578125" style="1" customWidth="1"/>
    <col min="5" max="5" width="17.85546875" style="1" customWidth="1"/>
    <col min="6" max="6" width="15.85546875" style="1" customWidth="1"/>
    <col min="7" max="7" width="14.85546875" style="1" customWidth="1"/>
    <col min="8" max="8" width="13.5703125" style="1" customWidth="1"/>
    <col min="9" max="9" width="11.42578125" style="1" customWidth="1"/>
    <col min="10" max="10" width="12.140625" style="1" customWidth="1"/>
    <col min="11" max="11" width="13.5703125" style="1" customWidth="1"/>
    <col min="12" max="12" width="11" style="1" customWidth="1"/>
    <col min="13" max="13" width="12" style="1" customWidth="1"/>
    <col min="14" max="16384" width="9.140625" style="1"/>
  </cols>
  <sheetData>
    <row r="1" spans="1:13">
      <c r="A1" s="8" t="s">
        <v>0</v>
      </c>
      <c r="B1" s="7" t="s">
        <v>1</v>
      </c>
      <c r="C1" s="7"/>
      <c r="D1" s="7"/>
      <c r="E1" s="7"/>
      <c r="F1" s="11"/>
      <c r="L1" s="6" t="s">
        <v>17</v>
      </c>
    </row>
    <row r="2" spans="1:13">
      <c r="A2" s="9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12</v>
      </c>
      <c r="H2" s="2" t="s">
        <v>9</v>
      </c>
      <c r="I2" s="2" t="s">
        <v>10</v>
      </c>
      <c r="J2" s="2" t="s">
        <v>11</v>
      </c>
      <c r="K2" s="2" t="s">
        <v>18</v>
      </c>
      <c r="L2" s="2" t="s">
        <v>10</v>
      </c>
      <c r="M2" s="2" t="s">
        <v>11</v>
      </c>
    </row>
    <row r="3" spans="1:13">
      <c r="A3" s="2">
        <v>1</v>
      </c>
      <c r="B3" s="2">
        <v>497.32</v>
      </c>
      <c r="C3" s="2">
        <v>500.62</v>
      </c>
      <c r="D3" s="2">
        <v>498.68</v>
      </c>
      <c r="E3" s="2">
        <v>497.82</v>
      </c>
      <c r="F3" s="2">
        <f>AVERAGE(B3:E3)</f>
        <v>498.61</v>
      </c>
      <c r="G3" s="13">
        <f>MAX(B3:E3)-MIN(B3:E3)</f>
        <v>3.3000000000000114</v>
      </c>
      <c r="H3" s="2">
        <f>$F$28</f>
        <v>499.91800000000001</v>
      </c>
      <c r="I3" s="2">
        <f>$F$28+$G$31*$G$28</f>
        <v>501.91254400000003</v>
      </c>
      <c r="J3" s="2">
        <f>$F$28-$G$31*$G$28</f>
        <v>497.92345599999999</v>
      </c>
      <c r="K3" s="2">
        <f>$F$32</f>
        <v>499.88478260869567</v>
      </c>
      <c r="L3" s="2">
        <f>$F$32+$F$34*$G$31</f>
        <v>501.77289260869566</v>
      </c>
      <c r="M3" s="2">
        <f>$F$32-$F$34*$G$31</f>
        <v>497.99667260869569</v>
      </c>
    </row>
    <row r="4" spans="1:13">
      <c r="A4" s="2">
        <v>2</v>
      </c>
      <c r="B4" s="2">
        <v>504.76</v>
      </c>
      <c r="C4" s="2">
        <v>500</v>
      </c>
      <c r="D4" s="2">
        <v>498.32</v>
      </c>
      <c r="E4" s="2">
        <v>500.32</v>
      </c>
      <c r="F4" s="2">
        <f t="shared" ref="F4:F27" si="0">AVERAGE(B4:E4)</f>
        <v>500.84999999999997</v>
      </c>
      <c r="G4" s="13">
        <f t="shared" ref="G4:G27" si="1">MAX(B4:E4)-MIN(B4:E4)</f>
        <v>6.4399999999999977</v>
      </c>
      <c r="H4" s="2">
        <f t="shared" ref="H4:H27" si="2">$F$28</f>
        <v>499.91800000000001</v>
      </c>
      <c r="I4" s="2">
        <f t="shared" ref="I4:I27" si="3">$F$28+$G$31*$G$28</f>
        <v>501.91254400000003</v>
      </c>
      <c r="J4" s="2">
        <f t="shared" ref="J4:J27" si="4">$F$28-$G$31*$G$28</f>
        <v>497.92345599999999</v>
      </c>
      <c r="K4" s="2">
        <f t="shared" ref="K4:K27" si="5">$F$32</f>
        <v>499.88478260869567</v>
      </c>
      <c r="L4" s="2">
        <f t="shared" ref="L4:L27" si="6">$F$32+$F$34*$G$31</f>
        <v>501.77289260869566</v>
      </c>
      <c r="M4" s="2">
        <f t="shared" ref="M4:M27" si="7">$F$32-$F$34*$G$31</f>
        <v>497.99667260869569</v>
      </c>
    </row>
    <row r="5" spans="1:13">
      <c r="A5" s="2">
        <v>3</v>
      </c>
      <c r="B5" s="2">
        <v>499.24</v>
      </c>
      <c r="C5" s="2">
        <v>497.18</v>
      </c>
      <c r="D5" s="2">
        <v>498.12</v>
      </c>
      <c r="E5" s="2">
        <v>498.68</v>
      </c>
      <c r="F5" s="2">
        <f t="shared" si="0"/>
        <v>498.30500000000001</v>
      </c>
      <c r="G5" s="13">
        <f t="shared" si="1"/>
        <v>2.0600000000000023</v>
      </c>
      <c r="H5" s="2">
        <f t="shared" si="2"/>
        <v>499.91800000000001</v>
      </c>
      <c r="I5" s="2">
        <f t="shared" si="3"/>
        <v>501.91254400000003</v>
      </c>
      <c r="J5" s="2">
        <f t="shared" si="4"/>
        <v>497.92345599999999</v>
      </c>
      <c r="K5" s="2">
        <f t="shared" si="5"/>
        <v>499.88478260869567</v>
      </c>
      <c r="L5" s="2">
        <f t="shared" si="6"/>
        <v>501.77289260869566</v>
      </c>
      <c r="M5" s="2">
        <f t="shared" si="7"/>
        <v>497.99667260869569</v>
      </c>
    </row>
    <row r="6" spans="1:13">
      <c r="A6" s="2">
        <v>4</v>
      </c>
      <c r="B6" s="2">
        <v>499.26</v>
      </c>
      <c r="C6" s="2">
        <v>496.32</v>
      </c>
      <c r="D6" s="2">
        <v>498.88</v>
      </c>
      <c r="E6" s="2">
        <v>497.82</v>
      </c>
      <c r="F6" s="2">
        <f t="shared" si="0"/>
        <v>498.07</v>
      </c>
      <c r="G6" s="13">
        <f t="shared" si="1"/>
        <v>2.9399999999999977</v>
      </c>
      <c r="H6" s="2">
        <f t="shared" si="2"/>
        <v>499.91800000000001</v>
      </c>
      <c r="I6" s="2">
        <f t="shared" si="3"/>
        <v>501.91254400000003</v>
      </c>
      <c r="J6" s="2">
        <f t="shared" si="4"/>
        <v>497.92345599999999</v>
      </c>
      <c r="K6" s="2">
        <f t="shared" si="5"/>
        <v>499.88478260869567</v>
      </c>
      <c r="L6" s="2">
        <f t="shared" si="6"/>
        <v>501.77289260869566</v>
      </c>
      <c r="M6" s="2">
        <f t="shared" si="7"/>
        <v>497.99667260869569</v>
      </c>
    </row>
    <row r="7" spans="1:13">
      <c r="A7" s="14">
        <v>5</v>
      </c>
      <c r="B7" s="14">
        <v>502.32</v>
      </c>
      <c r="C7" s="14">
        <v>503.62</v>
      </c>
      <c r="D7" s="14">
        <v>504.56</v>
      </c>
      <c r="E7" s="14">
        <v>503.12</v>
      </c>
      <c r="F7" s="14">
        <f t="shared" si="0"/>
        <v>503.40499999999997</v>
      </c>
      <c r="G7" s="15">
        <f t="shared" si="1"/>
        <v>2.2400000000000091</v>
      </c>
      <c r="H7" s="14">
        <f t="shared" si="2"/>
        <v>499.91800000000001</v>
      </c>
      <c r="I7" s="14">
        <f t="shared" si="3"/>
        <v>501.91254400000003</v>
      </c>
      <c r="J7" s="14">
        <f t="shared" si="4"/>
        <v>497.92345599999999</v>
      </c>
      <c r="K7" s="14">
        <f t="shared" si="5"/>
        <v>499.88478260869567</v>
      </c>
      <c r="L7" s="14">
        <f t="shared" si="6"/>
        <v>501.77289260869566</v>
      </c>
      <c r="M7" s="14">
        <f t="shared" si="7"/>
        <v>497.99667260869569</v>
      </c>
    </row>
    <row r="8" spans="1:13">
      <c r="A8" s="2">
        <v>6</v>
      </c>
      <c r="B8" s="2">
        <v>502.12</v>
      </c>
      <c r="C8" s="2">
        <v>500.32</v>
      </c>
      <c r="D8" s="2">
        <v>501.38</v>
      </c>
      <c r="E8" s="2">
        <v>500.94</v>
      </c>
      <c r="F8" s="2">
        <f t="shared" si="0"/>
        <v>501.19000000000005</v>
      </c>
      <c r="G8" s="13">
        <f t="shared" si="1"/>
        <v>1.8000000000000114</v>
      </c>
      <c r="H8" s="2">
        <f t="shared" si="2"/>
        <v>499.91800000000001</v>
      </c>
      <c r="I8" s="2">
        <f t="shared" si="3"/>
        <v>501.91254400000003</v>
      </c>
      <c r="J8" s="2">
        <f t="shared" si="4"/>
        <v>497.92345599999999</v>
      </c>
      <c r="K8" s="2">
        <f t="shared" si="5"/>
        <v>499.88478260869567</v>
      </c>
      <c r="L8" s="2">
        <f t="shared" si="6"/>
        <v>501.77289260869566</v>
      </c>
      <c r="M8" s="2">
        <f t="shared" si="7"/>
        <v>497.99667260869569</v>
      </c>
    </row>
    <row r="9" spans="1:13">
      <c r="A9" s="2">
        <v>7</v>
      </c>
      <c r="B9" s="2">
        <v>499.34</v>
      </c>
      <c r="C9" s="2">
        <v>498.32</v>
      </c>
      <c r="D9" s="2">
        <v>497.32</v>
      </c>
      <c r="E9" s="2">
        <v>497.62</v>
      </c>
      <c r="F9" s="2">
        <f t="shared" si="0"/>
        <v>498.15</v>
      </c>
      <c r="G9" s="13">
        <f t="shared" si="1"/>
        <v>2.0199999999999818</v>
      </c>
      <c r="H9" s="2">
        <f t="shared" si="2"/>
        <v>499.91800000000001</v>
      </c>
      <c r="I9" s="2">
        <f t="shared" si="3"/>
        <v>501.91254400000003</v>
      </c>
      <c r="J9" s="2">
        <f t="shared" si="4"/>
        <v>497.92345599999999</v>
      </c>
      <c r="K9" s="2">
        <f t="shared" si="5"/>
        <v>499.88478260869567</v>
      </c>
      <c r="L9" s="2">
        <f t="shared" si="6"/>
        <v>501.77289260869566</v>
      </c>
      <c r="M9" s="2">
        <f t="shared" si="7"/>
        <v>497.99667260869569</v>
      </c>
    </row>
    <row r="10" spans="1:13">
      <c r="A10" s="2">
        <v>8</v>
      </c>
      <c r="B10" s="2">
        <v>499.38</v>
      </c>
      <c r="C10" s="2">
        <v>498.12</v>
      </c>
      <c r="D10" s="2">
        <v>500.62</v>
      </c>
      <c r="E10" s="2">
        <v>498.12</v>
      </c>
      <c r="F10" s="2">
        <f t="shared" si="0"/>
        <v>499.05999999999995</v>
      </c>
      <c r="G10" s="13">
        <f t="shared" si="1"/>
        <v>2.5</v>
      </c>
      <c r="H10" s="2">
        <f t="shared" si="2"/>
        <v>499.91800000000001</v>
      </c>
      <c r="I10" s="2">
        <f t="shared" si="3"/>
        <v>501.91254400000003</v>
      </c>
      <c r="J10" s="2">
        <f t="shared" si="4"/>
        <v>497.92345599999999</v>
      </c>
      <c r="K10" s="2">
        <f t="shared" si="5"/>
        <v>499.88478260869567</v>
      </c>
      <c r="L10" s="2">
        <f t="shared" si="6"/>
        <v>501.77289260869566</v>
      </c>
      <c r="M10" s="2">
        <f t="shared" si="7"/>
        <v>497.99667260869569</v>
      </c>
    </row>
    <row r="11" spans="1:13">
      <c r="A11" s="2">
        <v>9</v>
      </c>
      <c r="B11" s="2">
        <v>501.26</v>
      </c>
      <c r="C11" s="2">
        <v>502.38</v>
      </c>
      <c r="D11" s="2">
        <v>500.68</v>
      </c>
      <c r="E11" s="2">
        <v>501.38</v>
      </c>
      <c r="F11" s="2">
        <f t="shared" si="0"/>
        <v>501.42499999999995</v>
      </c>
      <c r="G11" s="13">
        <f t="shared" si="1"/>
        <v>1.6999999999999886</v>
      </c>
      <c r="H11" s="2">
        <f t="shared" si="2"/>
        <v>499.91800000000001</v>
      </c>
      <c r="I11" s="2">
        <f t="shared" si="3"/>
        <v>501.91254400000003</v>
      </c>
      <c r="J11" s="2">
        <f t="shared" si="4"/>
        <v>497.92345599999999</v>
      </c>
      <c r="K11" s="2">
        <f t="shared" si="5"/>
        <v>499.88478260869567</v>
      </c>
      <c r="L11" s="2">
        <f t="shared" si="6"/>
        <v>501.77289260869566</v>
      </c>
      <c r="M11" s="2">
        <f t="shared" si="7"/>
        <v>497.99667260869569</v>
      </c>
    </row>
    <row r="12" spans="1:13">
      <c r="A12" s="2">
        <v>10</v>
      </c>
      <c r="B12" s="2">
        <v>498.6</v>
      </c>
      <c r="C12" s="2">
        <v>497.62</v>
      </c>
      <c r="D12" s="2">
        <v>499.25</v>
      </c>
      <c r="E12" s="2">
        <v>498.56</v>
      </c>
      <c r="F12" s="2">
        <f t="shared" si="0"/>
        <v>498.50749999999999</v>
      </c>
      <c r="G12" s="13">
        <f t="shared" si="1"/>
        <v>1.6299999999999955</v>
      </c>
      <c r="H12" s="2">
        <f t="shared" si="2"/>
        <v>499.91800000000001</v>
      </c>
      <c r="I12" s="2">
        <f t="shared" si="3"/>
        <v>501.91254400000003</v>
      </c>
      <c r="J12" s="2">
        <f t="shared" si="4"/>
        <v>497.92345599999999</v>
      </c>
      <c r="K12" s="2">
        <f t="shared" si="5"/>
        <v>499.88478260869567</v>
      </c>
      <c r="L12" s="2">
        <f t="shared" si="6"/>
        <v>501.77289260869566</v>
      </c>
      <c r="M12" s="2">
        <f t="shared" si="7"/>
        <v>497.99667260869569</v>
      </c>
    </row>
    <row r="13" spans="1:13">
      <c r="A13" s="2">
        <v>11</v>
      </c>
      <c r="B13" s="2">
        <v>502.44</v>
      </c>
      <c r="C13" s="2">
        <v>500</v>
      </c>
      <c r="D13" s="2">
        <v>501.32</v>
      </c>
      <c r="E13" s="2">
        <v>499.38</v>
      </c>
      <c r="F13" s="2">
        <f t="shared" si="0"/>
        <v>500.78499999999997</v>
      </c>
      <c r="G13" s="13">
        <f t="shared" si="1"/>
        <v>3.0600000000000023</v>
      </c>
      <c r="H13" s="2">
        <f t="shared" si="2"/>
        <v>499.91800000000001</v>
      </c>
      <c r="I13" s="2">
        <f t="shared" si="3"/>
        <v>501.91254400000003</v>
      </c>
      <c r="J13" s="2">
        <f t="shared" si="4"/>
        <v>497.92345599999999</v>
      </c>
      <c r="K13" s="2">
        <f t="shared" si="5"/>
        <v>499.88478260869567</v>
      </c>
      <c r="L13" s="2">
        <f t="shared" si="6"/>
        <v>501.77289260869566</v>
      </c>
      <c r="M13" s="2">
        <f t="shared" si="7"/>
        <v>497.99667260869569</v>
      </c>
    </row>
    <row r="14" spans="1:13">
      <c r="A14" s="3">
        <v>12</v>
      </c>
      <c r="B14" s="2">
        <v>501.26</v>
      </c>
      <c r="C14" s="2">
        <v>502.32</v>
      </c>
      <c r="D14" s="2">
        <v>500.76</v>
      </c>
      <c r="E14" s="2">
        <v>502.68</v>
      </c>
      <c r="F14" s="2">
        <f t="shared" si="0"/>
        <v>501.755</v>
      </c>
      <c r="G14" s="13">
        <f t="shared" si="1"/>
        <v>1.9200000000000159</v>
      </c>
      <c r="H14" s="2">
        <f t="shared" si="2"/>
        <v>499.91800000000001</v>
      </c>
      <c r="I14" s="2">
        <f t="shared" si="3"/>
        <v>501.91254400000003</v>
      </c>
      <c r="J14" s="2">
        <f t="shared" si="4"/>
        <v>497.92345599999999</v>
      </c>
      <c r="K14" s="2">
        <f t="shared" si="5"/>
        <v>499.88478260869567</v>
      </c>
      <c r="L14" s="2">
        <f t="shared" si="6"/>
        <v>501.77289260869566</v>
      </c>
      <c r="M14" s="2">
        <f t="shared" si="7"/>
        <v>497.99667260869569</v>
      </c>
    </row>
    <row r="15" spans="1:13">
      <c r="A15" s="4">
        <v>13</v>
      </c>
      <c r="B15" s="5">
        <v>497.32</v>
      </c>
      <c r="C15" s="5">
        <v>498.5</v>
      </c>
      <c r="D15" s="5">
        <v>497.18</v>
      </c>
      <c r="E15" s="5">
        <v>499.38</v>
      </c>
      <c r="F15" s="2">
        <f t="shared" si="0"/>
        <v>498.09500000000003</v>
      </c>
      <c r="G15" s="13">
        <f t="shared" si="1"/>
        <v>2.1999999999999886</v>
      </c>
      <c r="H15" s="2">
        <f t="shared" si="2"/>
        <v>499.91800000000001</v>
      </c>
      <c r="I15" s="2">
        <f t="shared" si="3"/>
        <v>501.91254400000003</v>
      </c>
      <c r="J15" s="2">
        <f t="shared" si="4"/>
        <v>497.92345599999999</v>
      </c>
      <c r="K15" s="2">
        <f t="shared" si="5"/>
        <v>499.88478260869567</v>
      </c>
      <c r="L15" s="2">
        <f t="shared" si="6"/>
        <v>501.77289260869566</v>
      </c>
      <c r="M15" s="2">
        <f t="shared" si="7"/>
        <v>497.99667260869569</v>
      </c>
    </row>
    <row r="16" spans="1:13">
      <c r="A16" s="4">
        <v>14</v>
      </c>
      <c r="B16" s="5">
        <v>499.56</v>
      </c>
      <c r="C16" s="5">
        <v>498</v>
      </c>
      <c r="D16" s="5">
        <v>498.76</v>
      </c>
      <c r="E16" s="5">
        <v>501.12</v>
      </c>
      <c r="F16" s="2">
        <f t="shared" si="0"/>
        <v>499.36</v>
      </c>
      <c r="G16" s="13">
        <f t="shared" si="1"/>
        <v>3.1200000000000045</v>
      </c>
      <c r="H16" s="2">
        <f t="shared" si="2"/>
        <v>499.91800000000001</v>
      </c>
      <c r="I16" s="2">
        <f t="shared" si="3"/>
        <v>501.91254400000003</v>
      </c>
      <c r="J16" s="2">
        <f t="shared" si="4"/>
        <v>497.92345599999999</v>
      </c>
      <c r="K16" s="2">
        <f t="shared" si="5"/>
        <v>499.88478260869567</v>
      </c>
      <c r="L16" s="2">
        <f t="shared" si="6"/>
        <v>501.77289260869566</v>
      </c>
      <c r="M16" s="2">
        <f t="shared" si="7"/>
        <v>497.99667260869569</v>
      </c>
    </row>
    <row r="17" spans="1:13">
      <c r="A17" s="4">
        <v>15</v>
      </c>
      <c r="B17" s="5">
        <v>502.24</v>
      </c>
      <c r="C17" s="5">
        <v>500.32</v>
      </c>
      <c r="D17" s="5">
        <v>503.12</v>
      </c>
      <c r="E17" s="5">
        <v>501.25</v>
      </c>
      <c r="F17" s="2">
        <f t="shared" si="0"/>
        <v>501.73249999999996</v>
      </c>
      <c r="G17" s="13">
        <f t="shared" si="1"/>
        <v>2.8000000000000114</v>
      </c>
      <c r="H17" s="2">
        <f t="shared" si="2"/>
        <v>499.91800000000001</v>
      </c>
      <c r="I17" s="2">
        <f t="shared" si="3"/>
        <v>501.91254400000003</v>
      </c>
      <c r="J17" s="2">
        <f t="shared" si="4"/>
        <v>497.92345599999999</v>
      </c>
      <c r="K17" s="2">
        <f t="shared" si="5"/>
        <v>499.88478260869567</v>
      </c>
      <c r="L17" s="2">
        <f t="shared" si="6"/>
        <v>501.77289260869566</v>
      </c>
      <c r="M17" s="2">
        <f t="shared" si="7"/>
        <v>497.99667260869569</v>
      </c>
    </row>
    <row r="18" spans="1:13">
      <c r="A18" s="4">
        <v>16</v>
      </c>
      <c r="B18" s="5">
        <v>501.76</v>
      </c>
      <c r="C18" s="5">
        <v>500.5</v>
      </c>
      <c r="D18" s="5">
        <v>502.68</v>
      </c>
      <c r="E18" s="5">
        <v>501.12</v>
      </c>
      <c r="F18" s="2">
        <f t="shared" si="0"/>
        <v>501.51499999999999</v>
      </c>
      <c r="G18" s="13">
        <f t="shared" si="1"/>
        <v>2.1800000000000068</v>
      </c>
      <c r="H18" s="2">
        <f t="shared" si="2"/>
        <v>499.91800000000001</v>
      </c>
      <c r="I18" s="2">
        <f t="shared" si="3"/>
        <v>501.91254400000003</v>
      </c>
      <c r="J18" s="2">
        <f t="shared" si="4"/>
        <v>497.92345599999999</v>
      </c>
      <c r="K18" s="2">
        <f t="shared" si="5"/>
        <v>499.88478260869567</v>
      </c>
      <c r="L18" s="2">
        <f t="shared" si="6"/>
        <v>501.77289260869566</v>
      </c>
      <c r="M18" s="2">
        <f t="shared" si="7"/>
        <v>497.99667260869569</v>
      </c>
    </row>
    <row r="19" spans="1:13">
      <c r="A19" s="16">
        <v>17</v>
      </c>
      <c r="B19" s="17">
        <v>500.65</v>
      </c>
      <c r="C19" s="17">
        <v>497.82</v>
      </c>
      <c r="D19" s="17">
        <v>494.06</v>
      </c>
      <c r="E19" s="17">
        <v>496.25</v>
      </c>
      <c r="F19" s="14">
        <f t="shared" si="0"/>
        <v>497.19499999999999</v>
      </c>
      <c r="G19" s="15">
        <f t="shared" si="1"/>
        <v>6.589999999999975</v>
      </c>
      <c r="H19" s="14">
        <f t="shared" si="2"/>
        <v>499.91800000000001</v>
      </c>
      <c r="I19" s="14">
        <f t="shared" si="3"/>
        <v>501.91254400000003</v>
      </c>
      <c r="J19" s="14">
        <f t="shared" si="4"/>
        <v>497.92345599999999</v>
      </c>
      <c r="K19" s="14">
        <f t="shared" si="5"/>
        <v>499.88478260869567</v>
      </c>
      <c r="L19" s="14">
        <f t="shared" si="6"/>
        <v>501.77289260869566</v>
      </c>
      <c r="M19" s="14">
        <f t="shared" si="7"/>
        <v>497.99667260869569</v>
      </c>
    </row>
    <row r="20" spans="1:13">
      <c r="A20" s="4">
        <v>18</v>
      </c>
      <c r="B20" s="5">
        <v>501.12</v>
      </c>
      <c r="C20" s="5">
        <v>501.26</v>
      </c>
      <c r="D20" s="5">
        <v>500.44</v>
      </c>
      <c r="E20" s="5">
        <v>502.76</v>
      </c>
      <c r="F20" s="2">
        <f t="shared" si="0"/>
        <v>501.39499999999998</v>
      </c>
      <c r="G20" s="13">
        <f t="shared" si="1"/>
        <v>2.3199999999999932</v>
      </c>
      <c r="H20" s="2">
        <f t="shared" si="2"/>
        <v>499.91800000000001</v>
      </c>
      <c r="I20" s="2">
        <f t="shared" si="3"/>
        <v>501.91254400000003</v>
      </c>
      <c r="J20" s="2">
        <f t="shared" si="4"/>
        <v>497.92345599999999</v>
      </c>
      <c r="K20" s="2">
        <f t="shared" si="5"/>
        <v>499.88478260869567</v>
      </c>
      <c r="L20" s="2">
        <f t="shared" si="6"/>
        <v>501.77289260869566</v>
      </c>
      <c r="M20" s="2">
        <f t="shared" si="7"/>
        <v>497.99667260869569</v>
      </c>
    </row>
    <row r="21" spans="1:13">
      <c r="A21" s="4">
        <v>19</v>
      </c>
      <c r="B21" s="5">
        <v>501</v>
      </c>
      <c r="C21" s="5">
        <v>500.5</v>
      </c>
      <c r="D21" s="5">
        <v>501.56</v>
      </c>
      <c r="E21" s="5">
        <v>501.76</v>
      </c>
      <c r="F21" s="2">
        <f t="shared" si="0"/>
        <v>501.20499999999998</v>
      </c>
      <c r="G21" s="13">
        <f t="shared" si="1"/>
        <v>1.2599999999999909</v>
      </c>
      <c r="H21" s="2">
        <f t="shared" si="2"/>
        <v>499.91800000000001</v>
      </c>
      <c r="I21" s="2">
        <f t="shared" si="3"/>
        <v>501.91254400000003</v>
      </c>
      <c r="J21" s="2">
        <f t="shared" si="4"/>
        <v>497.92345599999999</v>
      </c>
      <c r="K21" s="2">
        <f t="shared" si="5"/>
        <v>499.88478260869567</v>
      </c>
      <c r="L21" s="2">
        <f t="shared" si="6"/>
        <v>501.77289260869566</v>
      </c>
      <c r="M21" s="2">
        <f t="shared" si="7"/>
        <v>497.99667260869569</v>
      </c>
    </row>
    <row r="22" spans="1:13">
      <c r="A22" s="4">
        <v>20</v>
      </c>
      <c r="B22" s="5">
        <v>497.5</v>
      </c>
      <c r="C22" s="5">
        <v>498.82</v>
      </c>
      <c r="D22" s="5">
        <v>499.76</v>
      </c>
      <c r="E22" s="5">
        <v>497.82</v>
      </c>
      <c r="F22" s="2">
        <f t="shared" si="0"/>
        <v>498.47499999999997</v>
      </c>
      <c r="G22" s="13">
        <f t="shared" si="1"/>
        <v>2.2599999999999909</v>
      </c>
      <c r="H22" s="2">
        <f t="shared" si="2"/>
        <v>499.91800000000001</v>
      </c>
      <c r="I22" s="2">
        <f t="shared" si="3"/>
        <v>501.91254400000003</v>
      </c>
      <c r="J22" s="2">
        <f t="shared" si="4"/>
        <v>497.92345599999999</v>
      </c>
      <c r="K22" s="2">
        <f t="shared" si="5"/>
        <v>499.88478260869567</v>
      </c>
      <c r="L22" s="2">
        <f t="shared" si="6"/>
        <v>501.77289260869566</v>
      </c>
      <c r="M22" s="2">
        <f t="shared" si="7"/>
        <v>497.99667260869569</v>
      </c>
    </row>
    <row r="23" spans="1:13">
      <c r="A23" s="4">
        <v>21</v>
      </c>
      <c r="B23" s="5">
        <v>503.44</v>
      </c>
      <c r="C23" s="5">
        <v>500.62</v>
      </c>
      <c r="D23" s="5">
        <v>500</v>
      </c>
      <c r="E23" s="5">
        <v>501.26</v>
      </c>
      <c r="F23" s="2">
        <f t="shared" si="0"/>
        <v>501.33</v>
      </c>
      <c r="G23" s="13">
        <f t="shared" si="1"/>
        <v>3.4399999999999977</v>
      </c>
      <c r="H23" s="2">
        <f t="shared" si="2"/>
        <v>499.91800000000001</v>
      </c>
      <c r="I23" s="2">
        <f t="shared" si="3"/>
        <v>501.91254400000003</v>
      </c>
      <c r="J23" s="2">
        <f t="shared" si="4"/>
        <v>497.92345599999999</v>
      </c>
      <c r="K23" s="2">
        <f t="shared" si="5"/>
        <v>499.88478260869567</v>
      </c>
      <c r="L23" s="2">
        <f t="shared" si="6"/>
        <v>501.77289260869566</v>
      </c>
      <c r="M23" s="2">
        <f t="shared" si="7"/>
        <v>497.99667260869569</v>
      </c>
    </row>
    <row r="24" spans="1:13">
      <c r="A24" s="4">
        <v>22</v>
      </c>
      <c r="B24" s="5">
        <v>499.38</v>
      </c>
      <c r="C24" s="5">
        <v>498.38</v>
      </c>
      <c r="D24" s="5">
        <v>497.56</v>
      </c>
      <c r="E24" s="5">
        <v>498.56</v>
      </c>
      <c r="F24" s="2">
        <f t="shared" si="0"/>
        <v>498.46999999999997</v>
      </c>
      <c r="G24" s="13">
        <f t="shared" si="1"/>
        <v>1.8199999999999932</v>
      </c>
      <c r="H24" s="2">
        <f t="shared" si="2"/>
        <v>499.91800000000001</v>
      </c>
      <c r="I24" s="2">
        <f t="shared" si="3"/>
        <v>501.91254400000003</v>
      </c>
      <c r="J24" s="2">
        <f t="shared" si="4"/>
        <v>497.92345599999999</v>
      </c>
      <c r="K24" s="2">
        <f t="shared" si="5"/>
        <v>499.88478260869567</v>
      </c>
      <c r="L24" s="2">
        <f t="shared" si="6"/>
        <v>501.77289260869566</v>
      </c>
      <c r="M24" s="2">
        <f t="shared" si="7"/>
        <v>497.99667260869569</v>
      </c>
    </row>
    <row r="25" spans="1:13">
      <c r="A25" s="4">
        <v>23</v>
      </c>
      <c r="B25" s="5">
        <v>501.56</v>
      </c>
      <c r="C25" s="5">
        <v>499.56</v>
      </c>
      <c r="D25" s="5">
        <v>498</v>
      </c>
      <c r="E25" s="5">
        <v>499.82</v>
      </c>
      <c r="F25" s="2">
        <f t="shared" si="0"/>
        <v>499.73499999999996</v>
      </c>
      <c r="G25" s="13">
        <f t="shared" si="1"/>
        <v>3.5600000000000023</v>
      </c>
      <c r="H25" s="2">
        <f t="shared" si="2"/>
        <v>499.91800000000001</v>
      </c>
      <c r="I25" s="2">
        <f t="shared" si="3"/>
        <v>501.91254400000003</v>
      </c>
      <c r="J25" s="2">
        <f t="shared" si="4"/>
        <v>497.92345599999999</v>
      </c>
      <c r="K25" s="2">
        <f t="shared" si="5"/>
        <v>499.88478260869567</v>
      </c>
      <c r="L25" s="2">
        <f t="shared" si="6"/>
        <v>501.77289260869566</v>
      </c>
      <c r="M25" s="2">
        <f t="shared" si="7"/>
        <v>497.99667260869569</v>
      </c>
    </row>
    <row r="26" spans="1:13">
      <c r="A26" s="4">
        <v>24</v>
      </c>
      <c r="B26" s="5">
        <v>498.32</v>
      </c>
      <c r="C26" s="5">
        <v>497.32</v>
      </c>
      <c r="D26" s="5">
        <v>499.56</v>
      </c>
      <c r="E26" s="5">
        <v>498.62</v>
      </c>
      <c r="F26" s="2">
        <f t="shared" si="0"/>
        <v>498.45500000000004</v>
      </c>
      <c r="G26" s="13">
        <f t="shared" si="1"/>
        <v>2.2400000000000091</v>
      </c>
      <c r="H26" s="2">
        <f t="shared" si="2"/>
        <v>499.91800000000001</v>
      </c>
      <c r="I26" s="2">
        <f t="shared" si="3"/>
        <v>501.91254400000003</v>
      </c>
      <c r="J26" s="2">
        <f t="shared" si="4"/>
        <v>497.92345599999999</v>
      </c>
      <c r="K26" s="2">
        <f t="shared" si="5"/>
        <v>499.88478260869567</v>
      </c>
      <c r="L26" s="2">
        <f t="shared" si="6"/>
        <v>501.77289260869566</v>
      </c>
      <c r="M26" s="2">
        <f t="shared" si="7"/>
        <v>497.99667260869569</v>
      </c>
    </row>
    <row r="27" spans="1:13">
      <c r="A27" s="4">
        <v>25</v>
      </c>
      <c r="B27" s="5">
        <v>499.5</v>
      </c>
      <c r="C27" s="5">
        <v>501.12</v>
      </c>
      <c r="D27" s="5">
        <v>502.5</v>
      </c>
      <c r="E27" s="5">
        <v>500.38</v>
      </c>
      <c r="F27" s="2">
        <f t="shared" si="0"/>
        <v>500.875</v>
      </c>
      <c r="G27" s="13">
        <f t="shared" si="1"/>
        <v>3</v>
      </c>
      <c r="H27" s="2">
        <f t="shared" si="2"/>
        <v>499.91800000000001</v>
      </c>
      <c r="I27" s="2">
        <f t="shared" si="3"/>
        <v>501.91254400000003</v>
      </c>
      <c r="J27" s="2">
        <f t="shared" si="4"/>
        <v>497.92345599999999</v>
      </c>
      <c r="K27" s="2">
        <f t="shared" si="5"/>
        <v>499.88478260869567</v>
      </c>
      <c r="L27" s="2">
        <f t="shared" si="6"/>
        <v>501.77289260869566</v>
      </c>
      <c r="M27" s="2">
        <f t="shared" si="7"/>
        <v>497.99667260869569</v>
      </c>
    </row>
    <row r="28" spans="1:13">
      <c r="E28" s="6" t="s">
        <v>13</v>
      </c>
      <c r="F28" s="1">
        <f>AVERAGE(F3:F27)</f>
        <v>499.91800000000001</v>
      </c>
      <c r="G28" s="12">
        <f>AVERAGE(G3:G27)</f>
        <v>2.7359999999999989</v>
      </c>
    </row>
    <row r="29" spans="1:13">
      <c r="F29" s="6" t="s">
        <v>7</v>
      </c>
      <c r="G29" s="1">
        <v>25</v>
      </c>
    </row>
    <row r="30" spans="1:13">
      <c r="F30" s="6" t="s">
        <v>8</v>
      </c>
      <c r="G30" s="1">
        <v>4</v>
      </c>
    </row>
    <row r="31" spans="1:13">
      <c r="E31" s="10" t="s">
        <v>14</v>
      </c>
      <c r="F31" s="10"/>
      <c r="G31" s="1">
        <v>0.72899999999999998</v>
      </c>
    </row>
    <row r="32" spans="1:13">
      <c r="E32" s="18" t="s">
        <v>15</v>
      </c>
      <c r="F32" s="18">
        <f>(SUM(F3:F27)-F7-F19)/(G29-G33)</f>
        <v>499.88478260869567</v>
      </c>
    </row>
    <row r="33" spans="5:7">
      <c r="F33" s="6" t="s">
        <v>16</v>
      </c>
      <c r="G33" s="1">
        <v>2</v>
      </c>
    </row>
    <row r="34" spans="5:7">
      <c r="E34" s="18" t="s">
        <v>19</v>
      </c>
      <c r="F34" s="18">
        <f>(SUM(G3:G27)-G7-G19)/(G29-G33)</f>
        <v>2.59</v>
      </c>
    </row>
  </sheetData>
  <mergeCells count="3">
    <mergeCell ref="B1:E1"/>
    <mergeCell ref="A1:A2"/>
    <mergeCell ref="E31:F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2019-08-10T07:26:54Z</dcterms:created>
  <dcterms:modified xsi:type="dcterms:W3CDTF">2019-09-08T07:05:29Z</dcterms:modified>
</cp:coreProperties>
</file>