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525" windowWidth="19815" windowHeight="7365"/>
  </bookViews>
  <sheets>
    <sheet name="Sheet1" sheetId="1" r:id="rId1"/>
  </sheets>
  <calcPr calcId="124519"/>
</workbook>
</file>

<file path=xl/calcChain.xml><?xml version="1.0" encoding="utf-8"?>
<calcChain xmlns="http://schemas.openxmlformats.org/spreadsheetml/2006/main">
  <c r="H3" i="1"/>
  <c r="I3"/>
  <c r="J3"/>
  <c r="H4"/>
  <c r="I4" s="1"/>
  <c r="J4"/>
  <c r="H5"/>
  <c r="I5" s="1"/>
  <c r="H6"/>
  <c r="J6" s="1"/>
  <c r="H7"/>
  <c r="I7"/>
  <c r="J7"/>
  <c r="H8"/>
  <c r="I8" s="1"/>
  <c r="J8"/>
  <c r="H9"/>
  <c r="J9" s="1"/>
  <c r="H10"/>
  <c r="J10" s="1"/>
  <c r="H11"/>
  <c r="I11"/>
  <c r="J11"/>
  <c r="H12"/>
  <c r="I12" s="1"/>
  <c r="J12"/>
  <c r="H13"/>
  <c r="J13" s="1"/>
  <c r="H14"/>
  <c r="J14" s="1"/>
  <c r="H15"/>
  <c r="I15"/>
  <c r="J15"/>
  <c r="H16"/>
  <c r="I16" s="1"/>
  <c r="J16"/>
  <c r="H17"/>
  <c r="J17" s="1"/>
  <c r="H18"/>
  <c r="J18" s="1"/>
  <c r="H19"/>
  <c r="I19"/>
  <c r="J19"/>
  <c r="H20"/>
  <c r="I20" s="1"/>
  <c r="J20"/>
  <c r="H21"/>
  <c r="J21" s="1"/>
  <c r="H22"/>
  <c r="J22" s="1"/>
  <c r="H23"/>
  <c r="I23"/>
  <c r="J23"/>
  <c r="H24"/>
  <c r="I24" s="1"/>
  <c r="J24"/>
  <c r="H25"/>
  <c r="J25" s="1"/>
  <c r="H26"/>
  <c r="J26" s="1"/>
  <c r="J2"/>
  <c r="I2"/>
  <c r="H2"/>
  <c r="C29"/>
  <c r="E3"/>
  <c r="G3" s="1"/>
  <c r="E4"/>
  <c r="G4" s="1"/>
  <c r="E5"/>
  <c r="F5"/>
  <c r="G5"/>
  <c r="E6"/>
  <c r="F6" s="1"/>
  <c r="G6"/>
  <c r="E7"/>
  <c r="G7" s="1"/>
  <c r="E8"/>
  <c r="G8" s="1"/>
  <c r="E9"/>
  <c r="F9"/>
  <c r="G9"/>
  <c r="E10"/>
  <c r="F10" s="1"/>
  <c r="G10"/>
  <c r="E11"/>
  <c r="G11" s="1"/>
  <c r="E12"/>
  <c r="G12" s="1"/>
  <c r="E13"/>
  <c r="F13"/>
  <c r="G13"/>
  <c r="E14"/>
  <c r="F14" s="1"/>
  <c r="G14"/>
  <c r="E15"/>
  <c r="G15" s="1"/>
  <c r="E16"/>
  <c r="G16" s="1"/>
  <c r="E17"/>
  <c r="F17"/>
  <c r="G17"/>
  <c r="E18"/>
  <c r="F18" s="1"/>
  <c r="G18"/>
  <c r="E19"/>
  <c r="G19" s="1"/>
  <c r="E20"/>
  <c r="G20" s="1"/>
  <c r="E21"/>
  <c r="F21"/>
  <c r="G21"/>
  <c r="E22"/>
  <c r="F22" s="1"/>
  <c r="G22"/>
  <c r="E23"/>
  <c r="G23" s="1"/>
  <c r="E24"/>
  <c r="G24" s="1"/>
  <c r="E25"/>
  <c r="F25"/>
  <c r="G25"/>
  <c r="E26"/>
  <c r="F26" s="1"/>
  <c r="G26"/>
  <c r="C28"/>
  <c r="E2" s="1"/>
  <c r="C27"/>
  <c r="B27"/>
  <c r="D3"/>
  <c r="D4"/>
  <c r="D5"/>
  <c r="D6"/>
  <c r="D7"/>
  <c r="D8"/>
  <c r="D9"/>
  <c r="D10"/>
  <c r="D11"/>
  <c r="D12"/>
  <c r="D13"/>
  <c r="D14"/>
  <c r="D15"/>
  <c r="D16"/>
  <c r="D17"/>
  <c r="D18"/>
  <c r="D19"/>
  <c r="D20"/>
  <c r="D21"/>
  <c r="D22"/>
  <c r="D23"/>
  <c r="D24"/>
  <c r="D25"/>
  <c r="D26"/>
  <c r="D2"/>
  <c r="I26" l="1"/>
  <c r="I22"/>
  <c r="I18"/>
  <c r="I14"/>
  <c r="I10"/>
  <c r="I6"/>
  <c r="I25"/>
  <c r="I21"/>
  <c r="I17"/>
  <c r="I13"/>
  <c r="I9"/>
  <c r="J5"/>
  <c r="F24"/>
  <c r="F20"/>
  <c r="F16"/>
  <c r="F12"/>
  <c r="F8"/>
  <c r="F4"/>
  <c r="F23"/>
  <c r="F19"/>
  <c r="F15"/>
  <c r="F11"/>
  <c r="F7"/>
  <c r="F3"/>
  <c r="F2"/>
  <c r="G2"/>
</calcChain>
</file>

<file path=xl/sharedStrings.xml><?xml version="1.0" encoding="utf-8"?>
<sst xmlns="http://schemas.openxmlformats.org/spreadsheetml/2006/main" count="12" uniqueCount="9">
  <si>
    <t>SampleNo.</t>
  </si>
  <si>
    <t>Number of Tyres Inspected</t>
  </si>
  <si>
    <t>Numberof DefectiveTyres</t>
  </si>
  <si>
    <t>p</t>
  </si>
  <si>
    <t>Average p</t>
  </si>
  <si>
    <t>Centre Line</t>
  </si>
  <si>
    <t>UCL</t>
  </si>
  <si>
    <t>LCL</t>
  </si>
  <si>
    <t>New p</t>
  </si>
</sst>
</file>

<file path=xl/styles.xml><?xml version="1.0" encoding="utf-8"?>
<styleSheet xmlns="http://schemas.openxmlformats.org/spreadsheetml/2006/main">
  <fonts count="3">
    <font>
      <sz val="11"/>
      <color rgb="FF000000"/>
      <name val="Calibri"/>
      <family val="2"/>
    </font>
    <font>
      <sz val="11.5"/>
      <name val="Times New Roman"/>
      <family val="1"/>
    </font>
    <font>
      <sz val="11.5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 applyProtection="1">
      <alignment horizontal="center" vertical="center" wrapText="1"/>
      <protection locked="0"/>
    </xf>
    <xf numFmtId="0" fontId="2" fillId="0" borderId="0" xfId="0" applyFont="1" applyAlignment="1" applyProtection="1">
      <alignment horizontal="center" vertical="center"/>
      <protection locked="0"/>
    </xf>
    <xf numFmtId="1" fontId="1" fillId="0" borderId="1" xfId="0" applyNumberFormat="1" applyFont="1" applyBorder="1" applyAlignment="1" applyProtection="1">
      <alignment horizontal="center" vertical="center" wrapText="1"/>
      <protection locked="0"/>
    </xf>
    <xf numFmtId="1" fontId="2" fillId="0" borderId="0" xfId="0" applyNumberFormat="1" applyFont="1" applyAlignment="1" applyProtection="1">
      <alignment horizontal="center" vertical="center"/>
      <protection locked="0"/>
    </xf>
    <xf numFmtId="0" fontId="2" fillId="0" borderId="1" xfId="0" applyFont="1" applyBorder="1" applyAlignment="1" applyProtection="1">
      <alignment horizontal="center" vertical="center"/>
      <protection locked="0"/>
    </xf>
    <xf numFmtId="1" fontId="1" fillId="2" borderId="1" xfId="0" applyNumberFormat="1" applyFont="1" applyFill="1" applyBorder="1" applyAlignment="1" applyProtection="1">
      <alignment horizontal="center" vertical="center" wrapText="1"/>
      <protection locked="0"/>
    </xf>
    <xf numFmtId="0" fontId="2" fillId="2" borderId="1" xfId="0" applyFont="1" applyFill="1" applyBorder="1" applyAlignment="1" applyProtection="1">
      <alignment horizontal="center" vertical="center"/>
      <protection locked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strRef>
              <c:f>Sheet1!$D$1</c:f>
              <c:strCache>
                <c:ptCount val="1"/>
                <c:pt idx="0">
                  <c:v>p</c:v>
                </c:pt>
              </c:strCache>
            </c:strRef>
          </c:tx>
          <c:marker>
            <c:symbol val="square"/>
            <c:size val="5"/>
            <c:spPr>
              <a:solidFill>
                <a:srgbClr val="FF0000"/>
              </a:solidFill>
            </c:spPr>
          </c:marker>
          <c:cat>
            <c:numRef>
              <c:f>(Sheet1!$A$2:$A$6,Sheet1!$A$8,Sheet1!$A$10:$A$26)</c:f>
              <c:numCache>
                <c:formatCode>0</c:formatCode>
                <c:ptCount val="2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7</c:v>
                </c:pt>
                <c:pt idx="6">
                  <c:v>9</c:v>
                </c:pt>
                <c:pt idx="7">
                  <c:v>10</c:v>
                </c:pt>
                <c:pt idx="8">
                  <c:v>11</c:v>
                </c:pt>
                <c:pt idx="9">
                  <c:v>12</c:v>
                </c:pt>
                <c:pt idx="10">
                  <c:v>13</c:v>
                </c:pt>
                <c:pt idx="11">
                  <c:v>14</c:v>
                </c:pt>
                <c:pt idx="12">
                  <c:v>15</c:v>
                </c:pt>
                <c:pt idx="13">
                  <c:v>16</c:v>
                </c:pt>
                <c:pt idx="14">
                  <c:v>17</c:v>
                </c:pt>
                <c:pt idx="15">
                  <c:v>18</c:v>
                </c:pt>
                <c:pt idx="16">
                  <c:v>19</c:v>
                </c:pt>
                <c:pt idx="17">
                  <c:v>20</c:v>
                </c:pt>
                <c:pt idx="18">
                  <c:v>21</c:v>
                </c:pt>
                <c:pt idx="19">
                  <c:v>22</c:v>
                </c:pt>
                <c:pt idx="20">
                  <c:v>23</c:v>
                </c:pt>
                <c:pt idx="21">
                  <c:v>24</c:v>
                </c:pt>
                <c:pt idx="22">
                  <c:v>25</c:v>
                </c:pt>
              </c:numCache>
            </c:numRef>
          </c:cat>
          <c:val>
            <c:numRef>
              <c:f>(Sheet1!$D$2:$D$6,Sheet1!$D$8,Sheet1!$D$10:$D$26)</c:f>
              <c:numCache>
                <c:formatCode>General</c:formatCode>
                <c:ptCount val="23"/>
                <c:pt idx="0">
                  <c:v>0.1076923076923077</c:v>
                </c:pt>
                <c:pt idx="1">
                  <c:v>0.14509803921568629</c:v>
                </c:pt>
                <c:pt idx="2">
                  <c:v>9.6666666666666665E-2</c:v>
                </c:pt>
                <c:pt idx="3">
                  <c:v>0.10338983050847457</c:v>
                </c:pt>
                <c:pt idx="4">
                  <c:v>0.10317460317460317</c:v>
                </c:pt>
                <c:pt idx="5">
                  <c:v>0.11714285714285715</c:v>
                </c:pt>
                <c:pt idx="6">
                  <c:v>0.13793103448275862</c:v>
                </c:pt>
                <c:pt idx="7">
                  <c:v>0.15</c:v>
                </c:pt>
                <c:pt idx="8">
                  <c:v>0.10597014925373134</c:v>
                </c:pt>
                <c:pt idx="9">
                  <c:v>0.11363636363636363</c:v>
                </c:pt>
                <c:pt idx="10">
                  <c:v>0.12833333333333333</c:v>
                </c:pt>
                <c:pt idx="11">
                  <c:v>0.14181818181818182</c:v>
                </c:pt>
                <c:pt idx="12">
                  <c:v>0.11851851851851852</c:v>
                </c:pt>
                <c:pt idx="13">
                  <c:v>0.14754098360655737</c:v>
                </c:pt>
                <c:pt idx="14">
                  <c:v>0.14328358208955225</c:v>
                </c:pt>
                <c:pt idx="15">
                  <c:v>0.15</c:v>
                </c:pt>
                <c:pt idx="16">
                  <c:v>0.12</c:v>
                </c:pt>
                <c:pt idx="17">
                  <c:v>0.10169491525423729</c:v>
                </c:pt>
                <c:pt idx="18">
                  <c:v>8.615384615384615E-2</c:v>
                </c:pt>
                <c:pt idx="19">
                  <c:v>8.59375E-2</c:v>
                </c:pt>
                <c:pt idx="20">
                  <c:v>9.8275862068965519E-2</c:v>
                </c:pt>
                <c:pt idx="21">
                  <c:v>0.10943396226415095</c:v>
                </c:pt>
                <c:pt idx="22">
                  <c:v>8.461538461538462E-2</c:v>
                </c:pt>
              </c:numCache>
            </c:numRef>
          </c:val>
        </c:ser>
        <c:ser>
          <c:idx val="1"/>
          <c:order val="1"/>
          <c:tx>
            <c:strRef>
              <c:f>Sheet1!$H$1</c:f>
              <c:strCache>
                <c:ptCount val="1"/>
                <c:pt idx="0">
                  <c:v>Centre Line</c:v>
                </c:pt>
              </c:strCache>
            </c:strRef>
          </c:tx>
          <c:marker>
            <c:symbol val="none"/>
          </c:marker>
          <c:cat>
            <c:numRef>
              <c:f>(Sheet1!$A$2:$A$6,Sheet1!$A$8,Sheet1!$A$10:$A$26)</c:f>
              <c:numCache>
                <c:formatCode>0</c:formatCode>
                <c:ptCount val="2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7</c:v>
                </c:pt>
                <c:pt idx="6">
                  <c:v>9</c:v>
                </c:pt>
                <c:pt idx="7">
                  <c:v>10</c:v>
                </c:pt>
                <c:pt idx="8">
                  <c:v>11</c:v>
                </c:pt>
                <c:pt idx="9">
                  <c:v>12</c:v>
                </c:pt>
                <c:pt idx="10">
                  <c:v>13</c:v>
                </c:pt>
                <c:pt idx="11">
                  <c:v>14</c:v>
                </c:pt>
                <c:pt idx="12">
                  <c:v>15</c:v>
                </c:pt>
                <c:pt idx="13">
                  <c:v>16</c:v>
                </c:pt>
                <c:pt idx="14">
                  <c:v>17</c:v>
                </c:pt>
                <c:pt idx="15">
                  <c:v>18</c:v>
                </c:pt>
                <c:pt idx="16">
                  <c:v>19</c:v>
                </c:pt>
                <c:pt idx="17">
                  <c:v>20</c:v>
                </c:pt>
                <c:pt idx="18">
                  <c:v>21</c:v>
                </c:pt>
                <c:pt idx="19">
                  <c:v>22</c:v>
                </c:pt>
                <c:pt idx="20">
                  <c:v>23</c:v>
                </c:pt>
                <c:pt idx="21">
                  <c:v>24</c:v>
                </c:pt>
                <c:pt idx="22">
                  <c:v>25</c:v>
                </c:pt>
              </c:numCache>
            </c:numRef>
          </c:cat>
          <c:val>
            <c:numRef>
              <c:f>(Sheet1!$H$2:$H$6,Sheet1!$H$8,Sheet1!$H$10:$H$26)</c:f>
              <c:numCache>
                <c:formatCode>General</c:formatCode>
                <c:ptCount val="23"/>
                <c:pt idx="0">
                  <c:v>0.11716738197424893</c:v>
                </c:pt>
                <c:pt idx="1">
                  <c:v>0.11716738197424893</c:v>
                </c:pt>
                <c:pt idx="2">
                  <c:v>0.11716738197424893</c:v>
                </c:pt>
                <c:pt idx="3">
                  <c:v>0.11716738197424893</c:v>
                </c:pt>
                <c:pt idx="4">
                  <c:v>0.11716738197424893</c:v>
                </c:pt>
                <c:pt idx="5">
                  <c:v>0.11716738197424893</c:v>
                </c:pt>
                <c:pt idx="6">
                  <c:v>0.11716738197424893</c:v>
                </c:pt>
                <c:pt idx="7">
                  <c:v>0.11716738197424893</c:v>
                </c:pt>
                <c:pt idx="8">
                  <c:v>0.11716738197424893</c:v>
                </c:pt>
                <c:pt idx="9">
                  <c:v>0.11716738197424893</c:v>
                </c:pt>
                <c:pt idx="10">
                  <c:v>0.11716738197424893</c:v>
                </c:pt>
                <c:pt idx="11">
                  <c:v>0.11716738197424893</c:v>
                </c:pt>
                <c:pt idx="12">
                  <c:v>0.11716738197424893</c:v>
                </c:pt>
                <c:pt idx="13">
                  <c:v>0.11716738197424893</c:v>
                </c:pt>
                <c:pt idx="14">
                  <c:v>0.11716738197424893</c:v>
                </c:pt>
                <c:pt idx="15">
                  <c:v>0.11716738197424893</c:v>
                </c:pt>
                <c:pt idx="16">
                  <c:v>0.11716738197424893</c:v>
                </c:pt>
                <c:pt idx="17">
                  <c:v>0.11716738197424893</c:v>
                </c:pt>
                <c:pt idx="18">
                  <c:v>0.11716738197424893</c:v>
                </c:pt>
                <c:pt idx="19">
                  <c:v>0.11716738197424893</c:v>
                </c:pt>
                <c:pt idx="20">
                  <c:v>0.11716738197424893</c:v>
                </c:pt>
                <c:pt idx="21">
                  <c:v>0.11716738197424893</c:v>
                </c:pt>
                <c:pt idx="22">
                  <c:v>0.11716738197424893</c:v>
                </c:pt>
              </c:numCache>
            </c:numRef>
          </c:val>
        </c:ser>
        <c:ser>
          <c:idx val="2"/>
          <c:order val="2"/>
          <c:tx>
            <c:strRef>
              <c:f>Sheet1!$I$1</c:f>
              <c:strCache>
                <c:ptCount val="1"/>
                <c:pt idx="0">
                  <c:v>UCL</c:v>
                </c:pt>
              </c:strCache>
            </c:strRef>
          </c:tx>
          <c:spPr>
            <a:ln>
              <a:prstDash val="dash"/>
            </a:ln>
          </c:spPr>
          <c:marker>
            <c:symbol val="none"/>
          </c:marker>
          <c:cat>
            <c:numRef>
              <c:f>(Sheet1!$A$2:$A$6,Sheet1!$A$8,Sheet1!$A$10:$A$26)</c:f>
              <c:numCache>
                <c:formatCode>0</c:formatCode>
                <c:ptCount val="2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7</c:v>
                </c:pt>
                <c:pt idx="6">
                  <c:v>9</c:v>
                </c:pt>
                <c:pt idx="7">
                  <c:v>10</c:v>
                </c:pt>
                <c:pt idx="8">
                  <c:v>11</c:v>
                </c:pt>
                <c:pt idx="9">
                  <c:v>12</c:v>
                </c:pt>
                <c:pt idx="10">
                  <c:v>13</c:v>
                </c:pt>
                <c:pt idx="11">
                  <c:v>14</c:v>
                </c:pt>
                <c:pt idx="12">
                  <c:v>15</c:v>
                </c:pt>
                <c:pt idx="13">
                  <c:v>16</c:v>
                </c:pt>
                <c:pt idx="14">
                  <c:v>17</c:v>
                </c:pt>
                <c:pt idx="15">
                  <c:v>18</c:v>
                </c:pt>
                <c:pt idx="16">
                  <c:v>19</c:v>
                </c:pt>
                <c:pt idx="17">
                  <c:v>20</c:v>
                </c:pt>
                <c:pt idx="18">
                  <c:v>21</c:v>
                </c:pt>
                <c:pt idx="19">
                  <c:v>22</c:v>
                </c:pt>
                <c:pt idx="20">
                  <c:v>23</c:v>
                </c:pt>
                <c:pt idx="21">
                  <c:v>24</c:v>
                </c:pt>
                <c:pt idx="22">
                  <c:v>25</c:v>
                </c:pt>
              </c:numCache>
            </c:numRef>
          </c:cat>
          <c:val>
            <c:numRef>
              <c:f>(Sheet1!$I$2:$I$6,Sheet1!$I$8,Sheet1!$I$10:$I$26)</c:f>
              <c:numCache>
                <c:formatCode>General</c:formatCode>
                <c:ptCount val="23"/>
                <c:pt idx="0">
                  <c:v>0.15501226129822179</c:v>
                </c:pt>
                <c:pt idx="1">
                  <c:v>0.15989205178171209</c:v>
                </c:pt>
                <c:pt idx="2">
                  <c:v>0.15655758124555549</c:v>
                </c:pt>
                <c:pt idx="3">
                  <c:v>0.15688999388377925</c:v>
                </c:pt>
                <c:pt idx="4">
                  <c:v>0.15560828031657425</c:v>
                </c:pt>
                <c:pt idx="5">
                  <c:v>0.15363562019367066</c:v>
                </c:pt>
                <c:pt idx="6">
                  <c:v>0.15723096676358497</c:v>
                </c:pt>
                <c:pt idx="7">
                  <c:v>0.15655758124555549</c:v>
                </c:pt>
                <c:pt idx="8">
                  <c:v>0.1544431329487945</c:v>
                </c:pt>
                <c:pt idx="9">
                  <c:v>0.15472446336236872</c:v>
                </c:pt>
                <c:pt idx="10">
                  <c:v>0.15655758124555549</c:v>
                </c:pt>
                <c:pt idx="11">
                  <c:v>0.15830910331491024</c:v>
                </c:pt>
                <c:pt idx="12">
                  <c:v>0.15868829770266013</c:v>
                </c:pt>
                <c:pt idx="13">
                  <c:v>0.15623337656138156</c:v>
                </c:pt>
                <c:pt idx="14">
                  <c:v>0.1544431329487945</c:v>
                </c:pt>
                <c:pt idx="15">
                  <c:v>0.15472446336236872</c:v>
                </c:pt>
                <c:pt idx="16">
                  <c:v>0.15501226129822179</c:v>
                </c:pt>
                <c:pt idx="17">
                  <c:v>0.15688999388377925</c:v>
                </c:pt>
                <c:pt idx="18">
                  <c:v>0.15501226129822179</c:v>
                </c:pt>
                <c:pt idx="19">
                  <c:v>0.15530677841963941</c:v>
                </c:pt>
                <c:pt idx="20">
                  <c:v>0.15723096676358497</c:v>
                </c:pt>
                <c:pt idx="21">
                  <c:v>0.15907817400946062</c:v>
                </c:pt>
                <c:pt idx="22">
                  <c:v>0.15947924335858873</c:v>
                </c:pt>
              </c:numCache>
            </c:numRef>
          </c:val>
        </c:ser>
        <c:ser>
          <c:idx val="3"/>
          <c:order val="3"/>
          <c:tx>
            <c:strRef>
              <c:f>Sheet1!$J$1</c:f>
              <c:strCache>
                <c:ptCount val="1"/>
                <c:pt idx="0">
                  <c:v>LCL</c:v>
                </c:pt>
              </c:strCache>
            </c:strRef>
          </c:tx>
          <c:spPr>
            <a:ln>
              <a:prstDash val="dash"/>
            </a:ln>
          </c:spPr>
          <c:marker>
            <c:symbol val="none"/>
          </c:marker>
          <c:cat>
            <c:numRef>
              <c:f>(Sheet1!$A$2:$A$6,Sheet1!$A$8,Sheet1!$A$10:$A$26)</c:f>
              <c:numCache>
                <c:formatCode>0</c:formatCode>
                <c:ptCount val="2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7</c:v>
                </c:pt>
                <c:pt idx="6">
                  <c:v>9</c:v>
                </c:pt>
                <c:pt idx="7">
                  <c:v>10</c:v>
                </c:pt>
                <c:pt idx="8">
                  <c:v>11</c:v>
                </c:pt>
                <c:pt idx="9">
                  <c:v>12</c:v>
                </c:pt>
                <c:pt idx="10">
                  <c:v>13</c:v>
                </c:pt>
                <c:pt idx="11">
                  <c:v>14</c:v>
                </c:pt>
                <c:pt idx="12">
                  <c:v>15</c:v>
                </c:pt>
                <c:pt idx="13">
                  <c:v>16</c:v>
                </c:pt>
                <c:pt idx="14">
                  <c:v>17</c:v>
                </c:pt>
                <c:pt idx="15">
                  <c:v>18</c:v>
                </c:pt>
                <c:pt idx="16">
                  <c:v>19</c:v>
                </c:pt>
                <c:pt idx="17">
                  <c:v>20</c:v>
                </c:pt>
                <c:pt idx="18">
                  <c:v>21</c:v>
                </c:pt>
                <c:pt idx="19">
                  <c:v>22</c:v>
                </c:pt>
                <c:pt idx="20">
                  <c:v>23</c:v>
                </c:pt>
                <c:pt idx="21">
                  <c:v>24</c:v>
                </c:pt>
                <c:pt idx="22">
                  <c:v>25</c:v>
                </c:pt>
              </c:numCache>
            </c:numRef>
          </c:cat>
          <c:val>
            <c:numRef>
              <c:f>(Sheet1!$J$2:$J$6,Sheet1!$J$8,Sheet1!$J$10:$J$26)</c:f>
              <c:numCache>
                <c:formatCode>General</c:formatCode>
                <c:ptCount val="23"/>
                <c:pt idx="0">
                  <c:v>7.9322502650276072E-2</c:v>
                </c:pt>
                <c:pt idx="1">
                  <c:v>7.4442712166785774E-2</c:v>
                </c:pt>
                <c:pt idx="2">
                  <c:v>7.7777182702942371E-2</c:v>
                </c:pt>
                <c:pt idx="3">
                  <c:v>7.7444770064718615E-2</c:v>
                </c:pt>
                <c:pt idx="4">
                  <c:v>7.8726483631923597E-2</c:v>
                </c:pt>
                <c:pt idx="5">
                  <c:v>8.0699143754827202E-2</c:v>
                </c:pt>
                <c:pt idx="6">
                  <c:v>7.7103797184912892E-2</c:v>
                </c:pt>
                <c:pt idx="7">
                  <c:v>7.7777182702942371E-2</c:v>
                </c:pt>
                <c:pt idx="8">
                  <c:v>7.9891630999703367E-2</c:v>
                </c:pt>
                <c:pt idx="9">
                  <c:v>7.9610300586129126E-2</c:v>
                </c:pt>
                <c:pt idx="10">
                  <c:v>7.7777182702942371E-2</c:v>
                </c:pt>
                <c:pt idx="11">
                  <c:v>7.6025660633587622E-2</c:v>
                </c:pt>
                <c:pt idx="12">
                  <c:v>7.5646466245837748E-2</c:v>
                </c:pt>
                <c:pt idx="13">
                  <c:v>7.8101387387116306E-2</c:v>
                </c:pt>
                <c:pt idx="14">
                  <c:v>7.9891630999703367E-2</c:v>
                </c:pt>
                <c:pt idx="15">
                  <c:v>7.9610300586129126E-2</c:v>
                </c:pt>
                <c:pt idx="16">
                  <c:v>7.9322502650276072E-2</c:v>
                </c:pt>
                <c:pt idx="17">
                  <c:v>7.7444770064718615E-2</c:v>
                </c:pt>
                <c:pt idx="18">
                  <c:v>7.9322502650276072E-2</c:v>
                </c:pt>
                <c:pt idx="19">
                  <c:v>7.9027985528858466E-2</c:v>
                </c:pt>
                <c:pt idx="20">
                  <c:v>7.7103797184912892E-2</c:v>
                </c:pt>
                <c:pt idx="21">
                  <c:v>7.5256589939037249E-2</c:v>
                </c:pt>
                <c:pt idx="22">
                  <c:v>7.485552058990913E-2</c:v>
                </c:pt>
              </c:numCache>
            </c:numRef>
          </c:val>
        </c:ser>
        <c:marker val="1"/>
        <c:axId val="66908544"/>
        <c:axId val="66910848"/>
      </c:lineChart>
      <c:catAx>
        <c:axId val="66908544"/>
        <c:scaling>
          <c:orientation val="minMax"/>
        </c:scaling>
        <c:axPos val="b"/>
        <c:numFmt formatCode="0" sourceLinked="1"/>
        <c:tickLblPos val="nextTo"/>
        <c:crossAx val="66910848"/>
        <c:crosses val="autoZero"/>
        <c:auto val="1"/>
        <c:lblAlgn val="ctr"/>
        <c:lblOffset val="100"/>
      </c:catAx>
      <c:valAx>
        <c:axId val="66910848"/>
        <c:scaling>
          <c:orientation val="minMax"/>
          <c:min val="6.0000000000000005E-2"/>
        </c:scaling>
        <c:axPos val="l"/>
        <c:majorGridlines/>
        <c:numFmt formatCode="General" sourceLinked="1"/>
        <c:tickLblPos val="nextTo"/>
        <c:crossAx val="66908544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666750</xdr:colOff>
      <xdr:row>4</xdr:row>
      <xdr:rowOff>104776</xdr:rowOff>
    </xdr:from>
    <xdr:to>
      <xdr:col>12</xdr:col>
      <xdr:colOff>85725</xdr:colOff>
      <xdr:row>22</xdr:row>
      <xdr:rowOff>85726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9"/>
  <sheetViews>
    <sheetView tabSelected="1" topLeftCell="A6" workbookViewId="0">
      <selection activeCell="H10" activeCellId="5" sqref="D1:D6 D8 D10:D26 H1:J6 H8:J8 H10:J26"/>
    </sheetView>
  </sheetViews>
  <sheetFormatPr defaultRowHeight="15"/>
  <cols>
    <col min="1" max="1" width="13.85546875" style="2" customWidth="1"/>
    <col min="2" max="2" width="17.7109375" style="2" customWidth="1"/>
    <col min="3" max="3" width="18.5703125" style="2" customWidth="1"/>
    <col min="4" max="4" width="9.140625" style="2"/>
    <col min="5" max="5" width="13.85546875" style="2" customWidth="1"/>
    <col min="6" max="7" width="9.140625" style="2"/>
    <col min="8" max="8" width="15.140625" style="2" customWidth="1"/>
    <col min="9" max="9" width="13.140625" style="2" customWidth="1"/>
    <col min="10" max="16384" width="9.140625" style="2"/>
  </cols>
  <sheetData>
    <row r="1" spans="1:10" ht="30">
      <c r="A1" s="1" t="s">
        <v>0</v>
      </c>
      <c r="B1" s="1" t="s">
        <v>1</v>
      </c>
      <c r="C1" s="1" t="s">
        <v>2</v>
      </c>
      <c r="D1" s="5" t="s">
        <v>3</v>
      </c>
      <c r="E1" s="5" t="s">
        <v>5</v>
      </c>
      <c r="F1" s="5" t="s">
        <v>6</v>
      </c>
      <c r="G1" s="5" t="s">
        <v>7</v>
      </c>
      <c r="H1" s="5" t="s">
        <v>5</v>
      </c>
      <c r="I1" s="5" t="s">
        <v>6</v>
      </c>
      <c r="J1" s="5" t="s">
        <v>7</v>
      </c>
    </row>
    <row r="2" spans="1:10">
      <c r="A2" s="3">
        <v>1</v>
      </c>
      <c r="B2" s="3">
        <v>650</v>
      </c>
      <c r="C2" s="3">
        <v>70</v>
      </c>
      <c r="D2" s="5">
        <f>C2/B2</f>
        <v>0.1076923076923077</v>
      </c>
      <c r="E2" s="5">
        <f>$C$28</f>
        <v>0.11691607026675342</v>
      </c>
      <c r="F2" s="5">
        <f>E2+3*SQRT(($C$28*(1-$C$28))/(B2))</f>
        <v>0.15472572155847841</v>
      </c>
      <c r="G2" s="5">
        <f>E2-3*SQRT(($C$28*(1-$C$28))/(B2))</f>
        <v>7.9106418975028431E-2</v>
      </c>
      <c r="H2" s="5">
        <f>$C$29</f>
        <v>0.11716738197424893</v>
      </c>
      <c r="I2" s="5">
        <f>H2+3*SQRT(($C$29*(1-$C$29))/(B2))</f>
        <v>0.15501226129822179</v>
      </c>
      <c r="J2" s="5">
        <f>H2-3*SQRT(($C$29*(1-$C$29))/(B2))</f>
        <v>7.9322502650276072E-2</v>
      </c>
    </row>
    <row r="3" spans="1:10">
      <c r="A3" s="3">
        <v>2</v>
      </c>
      <c r="B3" s="3">
        <v>510</v>
      </c>
      <c r="C3" s="3">
        <v>74</v>
      </c>
      <c r="D3" s="5">
        <f t="shared" ref="D3:D26" si="0">C3/B3</f>
        <v>0.14509803921568629</v>
      </c>
      <c r="E3" s="5">
        <f t="shared" ref="E3:E26" si="1">$C$28</f>
        <v>0.11691607026675342</v>
      </c>
      <c r="F3" s="5">
        <f t="shared" ref="F3:F26" si="2">E3+3*SQRT(($C$28*(1-$C$28))/(B3))</f>
        <v>0.15960096967270804</v>
      </c>
      <c r="G3" s="5">
        <f t="shared" ref="G3:G26" si="3">E3-3*SQRT(($C$28*(1-$C$28))/(B3))</f>
        <v>7.4231170860798806E-2</v>
      </c>
      <c r="H3" s="5">
        <f t="shared" ref="H3:H26" si="4">$C$29</f>
        <v>0.11716738197424893</v>
      </c>
      <c r="I3" s="5">
        <f t="shared" ref="I3:I26" si="5">H3+3*SQRT(($C$29*(1-$C$29))/(B3))</f>
        <v>0.15989205178171209</v>
      </c>
      <c r="J3" s="5">
        <f t="shared" ref="J3:J26" si="6">H3-3*SQRT(($C$29*(1-$C$29))/(B3))</f>
        <v>7.4442712166785774E-2</v>
      </c>
    </row>
    <row r="4" spans="1:10">
      <c r="A4" s="3">
        <v>3</v>
      </c>
      <c r="B4" s="3">
        <v>600</v>
      </c>
      <c r="C4" s="3">
        <v>58</v>
      </c>
      <c r="D4" s="5">
        <f t="shared" si="0"/>
        <v>9.6666666666666665E-2</v>
      </c>
      <c r="E4" s="5">
        <f t="shared" si="1"/>
        <v>0.11691607026675342</v>
      </c>
      <c r="F4" s="5">
        <f t="shared" si="2"/>
        <v>0.15626960303958076</v>
      </c>
      <c r="G4" s="5">
        <f t="shared" si="3"/>
        <v>7.7562537493926081E-2</v>
      </c>
      <c r="H4" s="5">
        <f t="shared" si="4"/>
        <v>0.11716738197424893</v>
      </c>
      <c r="I4" s="5">
        <f t="shared" si="5"/>
        <v>0.15655758124555549</v>
      </c>
      <c r="J4" s="5">
        <f t="shared" si="6"/>
        <v>7.7777182702942371E-2</v>
      </c>
    </row>
    <row r="5" spans="1:10">
      <c r="A5" s="3">
        <v>4</v>
      </c>
      <c r="B5" s="3">
        <v>590</v>
      </c>
      <c r="C5" s="3">
        <v>61</v>
      </c>
      <c r="D5" s="5">
        <f t="shared" si="0"/>
        <v>0.10338983050847457</v>
      </c>
      <c r="E5" s="5">
        <f t="shared" si="1"/>
        <v>0.11691607026675342</v>
      </c>
      <c r="F5" s="5">
        <f t="shared" si="2"/>
        <v>0.1566017062503906</v>
      </c>
      <c r="G5" s="5">
        <f t="shared" si="3"/>
        <v>7.7230434283116253E-2</v>
      </c>
      <c r="H5" s="5">
        <f t="shared" si="4"/>
        <v>0.11716738197424893</v>
      </c>
      <c r="I5" s="5">
        <f t="shared" si="5"/>
        <v>0.15688999388377925</v>
      </c>
      <c r="J5" s="5">
        <f t="shared" si="6"/>
        <v>7.7444770064718615E-2</v>
      </c>
    </row>
    <row r="6" spans="1:10">
      <c r="A6" s="3">
        <v>5</v>
      </c>
      <c r="B6" s="3">
        <v>630</v>
      </c>
      <c r="C6" s="3">
        <v>65</v>
      </c>
      <c r="D6" s="5">
        <f t="shared" si="0"/>
        <v>0.10317460317460317</v>
      </c>
      <c r="E6" s="5">
        <f t="shared" si="1"/>
        <v>0.11691607026675342</v>
      </c>
      <c r="F6" s="5">
        <f t="shared" si="2"/>
        <v>0.15532118577053811</v>
      </c>
      <c r="G6" s="5">
        <f t="shared" si="3"/>
        <v>7.8510954762968738E-2</v>
      </c>
      <c r="H6" s="5">
        <f t="shared" si="4"/>
        <v>0.11716738197424893</v>
      </c>
      <c r="I6" s="5">
        <f t="shared" si="5"/>
        <v>0.15560828031657425</v>
      </c>
      <c r="J6" s="5">
        <f t="shared" si="6"/>
        <v>7.8726483631923597E-2</v>
      </c>
    </row>
    <row r="7" spans="1:10">
      <c r="A7" s="6">
        <v>6</v>
      </c>
      <c r="B7" s="6">
        <v>650</v>
      </c>
      <c r="C7" s="6">
        <v>108</v>
      </c>
      <c r="D7" s="7">
        <f t="shared" si="0"/>
        <v>0.16615384615384615</v>
      </c>
      <c r="E7" s="7">
        <f t="shared" si="1"/>
        <v>0.11691607026675342</v>
      </c>
      <c r="F7" s="7">
        <f t="shared" si="2"/>
        <v>0.15472572155847841</v>
      </c>
      <c r="G7" s="7">
        <f t="shared" si="3"/>
        <v>7.9106418975028431E-2</v>
      </c>
      <c r="H7" s="7">
        <f t="shared" si="4"/>
        <v>0.11716738197424893</v>
      </c>
      <c r="I7" s="7">
        <f t="shared" si="5"/>
        <v>0.15501226129822179</v>
      </c>
      <c r="J7" s="7">
        <f t="shared" si="6"/>
        <v>7.9322502650276072E-2</v>
      </c>
    </row>
    <row r="8" spans="1:10">
      <c r="A8" s="3">
        <v>7</v>
      </c>
      <c r="B8" s="3">
        <v>700</v>
      </c>
      <c r="C8" s="3">
        <v>82</v>
      </c>
      <c r="D8" s="5">
        <f t="shared" si="0"/>
        <v>0.11714285714285715</v>
      </c>
      <c r="E8" s="5">
        <f t="shared" si="1"/>
        <v>0.11691607026675342</v>
      </c>
      <c r="F8" s="5">
        <f t="shared" si="2"/>
        <v>0.15335036190489479</v>
      </c>
      <c r="G8" s="5">
        <f t="shared" si="3"/>
        <v>8.0481778628612055E-2</v>
      </c>
      <c r="H8" s="5">
        <f t="shared" si="4"/>
        <v>0.11716738197424893</v>
      </c>
      <c r="I8" s="5">
        <f t="shared" si="5"/>
        <v>0.15363562019367066</v>
      </c>
      <c r="J8" s="5">
        <f t="shared" si="6"/>
        <v>8.0699143754827202E-2</v>
      </c>
    </row>
    <row r="9" spans="1:10">
      <c r="A9" s="6">
        <v>8</v>
      </c>
      <c r="B9" s="6">
        <v>740</v>
      </c>
      <c r="C9" s="6">
        <v>51</v>
      </c>
      <c r="D9" s="7">
        <f t="shared" si="0"/>
        <v>6.8918918918918923E-2</v>
      </c>
      <c r="E9" s="7">
        <f t="shared" si="1"/>
        <v>0.11691607026675342</v>
      </c>
      <c r="F9" s="7">
        <f t="shared" si="2"/>
        <v>0.15235197214494098</v>
      </c>
      <c r="G9" s="7">
        <f t="shared" si="3"/>
        <v>8.1480168388565866E-2</v>
      </c>
      <c r="H9" s="7">
        <f t="shared" si="4"/>
        <v>0.11716738197424893</v>
      </c>
      <c r="I9" s="7">
        <f t="shared" si="5"/>
        <v>0.15263630021337737</v>
      </c>
      <c r="J9" s="7">
        <f t="shared" si="6"/>
        <v>8.1698463735120477E-2</v>
      </c>
    </row>
    <row r="10" spans="1:10">
      <c r="A10" s="3">
        <v>9</v>
      </c>
      <c r="B10" s="3">
        <v>580</v>
      </c>
      <c r="C10" s="3">
        <v>80</v>
      </c>
      <c r="D10" s="5">
        <f t="shared" si="0"/>
        <v>0.13793103448275862</v>
      </c>
      <c r="E10" s="5">
        <f t="shared" si="1"/>
        <v>0.11691607026675342</v>
      </c>
      <c r="F10" s="5">
        <f t="shared" si="2"/>
        <v>0.15694236173445295</v>
      </c>
      <c r="G10" s="5">
        <f t="shared" si="3"/>
        <v>7.6889778799053898E-2</v>
      </c>
      <c r="H10" s="5">
        <f t="shared" si="4"/>
        <v>0.11716738197424893</v>
      </c>
      <c r="I10" s="5">
        <f t="shared" si="5"/>
        <v>0.15723096676358497</v>
      </c>
      <c r="J10" s="5">
        <f t="shared" si="6"/>
        <v>7.7103797184912892E-2</v>
      </c>
    </row>
    <row r="11" spans="1:10">
      <c r="A11" s="3">
        <v>10</v>
      </c>
      <c r="B11" s="3">
        <v>600</v>
      </c>
      <c r="C11" s="3">
        <v>90</v>
      </c>
      <c r="D11" s="5">
        <f t="shared" si="0"/>
        <v>0.15</v>
      </c>
      <c r="E11" s="5">
        <f t="shared" si="1"/>
        <v>0.11691607026675342</v>
      </c>
      <c r="F11" s="5">
        <f t="shared" si="2"/>
        <v>0.15626960303958076</v>
      </c>
      <c r="G11" s="5">
        <f t="shared" si="3"/>
        <v>7.7562537493926081E-2</v>
      </c>
      <c r="H11" s="5">
        <f t="shared" si="4"/>
        <v>0.11716738197424893</v>
      </c>
      <c r="I11" s="5">
        <f t="shared" si="5"/>
        <v>0.15655758124555549</v>
      </c>
      <c r="J11" s="5">
        <f t="shared" si="6"/>
        <v>7.7777182702942371E-2</v>
      </c>
    </row>
    <row r="12" spans="1:10">
      <c r="A12" s="3">
        <v>11</v>
      </c>
      <c r="B12" s="3">
        <v>670</v>
      </c>
      <c r="C12" s="3">
        <v>71</v>
      </c>
      <c r="D12" s="5">
        <f t="shared" si="0"/>
        <v>0.10597014925373134</v>
      </c>
      <c r="E12" s="5">
        <f t="shared" si="1"/>
        <v>0.11691607026675342</v>
      </c>
      <c r="F12" s="5">
        <f t="shared" si="2"/>
        <v>0.154157122984075</v>
      </c>
      <c r="G12" s="5">
        <f t="shared" si="3"/>
        <v>7.9675017549431848E-2</v>
      </c>
      <c r="H12" s="5">
        <f t="shared" si="4"/>
        <v>0.11716738197424893</v>
      </c>
      <c r="I12" s="5">
        <f t="shared" si="5"/>
        <v>0.1544431329487945</v>
      </c>
      <c r="J12" s="5">
        <f t="shared" si="6"/>
        <v>7.9891630999703367E-2</v>
      </c>
    </row>
    <row r="13" spans="1:10">
      <c r="A13" s="3">
        <v>12</v>
      </c>
      <c r="B13" s="3">
        <v>660</v>
      </c>
      <c r="C13" s="3">
        <v>75</v>
      </c>
      <c r="D13" s="5">
        <f t="shared" si="0"/>
        <v>0.11363636363636363</v>
      </c>
      <c r="E13" s="5">
        <f t="shared" si="1"/>
        <v>0.11691607026675342</v>
      </c>
      <c r="F13" s="5">
        <f t="shared" si="2"/>
        <v>0.15443819152029464</v>
      </c>
      <c r="G13" s="5">
        <f t="shared" si="3"/>
        <v>7.9393949013212201E-2</v>
      </c>
      <c r="H13" s="5">
        <f t="shared" si="4"/>
        <v>0.11716738197424893</v>
      </c>
      <c r="I13" s="5">
        <f t="shared" si="5"/>
        <v>0.15472446336236872</v>
      </c>
      <c r="J13" s="5">
        <f t="shared" si="6"/>
        <v>7.9610300586129126E-2</v>
      </c>
    </row>
    <row r="14" spans="1:10">
      <c r="A14" s="3">
        <v>13</v>
      </c>
      <c r="B14" s="3">
        <v>600</v>
      </c>
      <c r="C14" s="3">
        <v>77</v>
      </c>
      <c r="D14" s="5">
        <f t="shared" si="0"/>
        <v>0.12833333333333333</v>
      </c>
      <c r="E14" s="5">
        <f t="shared" si="1"/>
        <v>0.11691607026675342</v>
      </c>
      <c r="F14" s="5">
        <f t="shared" si="2"/>
        <v>0.15626960303958076</v>
      </c>
      <c r="G14" s="5">
        <f t="shared" si="3"/>
        <v>7.7562537493926081E-2</v>
      </c>
      <c r="H14" s="5">
        <f t="shared" si="4"/>
        <v>0.11716738197424893</v>
      </c>
      <c r="I14" s="5">
        <f t="shared" si="5"/>
        <v>0.15655758124555549</v>
      </c>
      <c r="J14" s="5">
        <f t="shared" si="6"/>
        <v>7.7777182702942371E-2</v>
      </c>
    </row>
    <row r="15" spans="1:10">
      <c r="A15" s="3">
        <v>14</v>
      </c>
      <c r="B15" s="3">
        <v>550</v>
      </c>
      <c r="C15" s="3">
        <v>78</v>
      </c>
      <c r="D15" s="5">
        <f t="shared" si="0"/>
        <v>0.14181818181818182</v>
      </c>
      <c r="E15" s="5">
        <f t="shared" si="1"/>
        <v>0.11691607026675342</v>
      </c>
      <c r="F15" s="5">
        <f t="shared" si="2"/>
        <v>0.15801949469877052</v>
      </c>
      <c r="G15" s="5">
        <f t="shared" si="3"/>
        <v>7.581264583473632E-2</v>
      </c>
      <c r="H15" s="5">
        <f t="shared" si="4"/>
        <v>0.11716738197424893</v>
      </c>
      <c r="I15" s="5">
        <f t="shared" si="5"/>
        <v>0.15830910331491024</v>
      </c>
      <c r="J15" s="5">
        <f t="shared" si="6"/>
        <v>7.6025660633587622E-2</v>
      </c>
    </row>
    <row r="16" spans="1:10">
      <c r="A16" s="3">
        <v>15</v>
      </c>
      <c r="B16" s="3">
        <v>540</v>
      </c>
      <c r="C16" s="3">
        <v>64</v>
      </c>
      <c r="D16" s="5">
        <f t="shared" si="0"/>
        <v>0.11851851851851852</v>
      </c>
      <c r="E16" s="5">
        <f t="shared" si="1"/>
        <v>0.11691607026675342</v>
      </c>
      <c r="F16" s="5">
        <f t="shared" si="2"/>
        <v>0.15839833611215876</v>
      </c>
      <c r="G16" s="5">
        <f t="shared" si="3"/>
        <v>7.5433804421348075E-2</v>
      </c>
      <c r="H16" s="5">
        <f t="shared" si="4"/>
        <v>0.11716738197424893</v>
      </c>
      <c r="I16" s="5">
        <f t="shared" si="5"/>
        <v>0.15868829770266013</v>
      </c>
      <c r="J16" s="5">
        <f t="shared" si="6"/>
        <v>7.5646466245837748E-2</v>
      </c>
    </row>
    <row r="17" spans="1:10">
      <c r="A17" s="3">
        <v>16</v>
      </c>
      <c r="B17" s="3">
        <v>610</v>
      </c>
      <c r="C17" s="3">
        <v>90</v>
      </c>
      <c r="D17" s="5">
        <f t="shared" si="0"/>
        <v>0.14754098360655737</v>
      </c>
      <c r="E17" s="5">
        <f t="shared" si="1"/>
        <v>0.11691607026675342</v>
      </c>
      <c r="F17" s="5">
        <f t="shared" si="2"/>
        <v>0.15594570014241929</v>
      </c>
      <c r="G17" s="5">
        <f t="shared" si="3"/>
        <v>7.7886440391087552E-2</v>
      </c>
      <c r="H17" s="5">
        <f t="shared" si="4"/>
        <v>0.11716738197424893</v>
      </c>
      <c r="I17" s="5">
        <f t="shared" si="5"/>
        <v>0.15623337656138156</v>
      </c>
      <c r="J17" s="5">
        <f t="shared" si="6"/>
        <v>7.8101387387116306E-2</v>
      </c>
    </row>
    <row r="18" spans="1:10">
      <c r="A18" s="3">
        <v>17</v>
      </c>
      <c r="B18" s="3">
        <v>670</v>
      </c>
      <c r="C18" s="3">
        <v>96</v>
      </c>
      <c r="D18" s="5">
        <f t="shared" si="0"/>
        <v>0.14328358208955225</v>
      </c>
      <c r="E18" s="5">
        <f t="shared" si="1"/>
        <v>0.11691607026675342</v>
      </c>
      <c r="F18" s="5">
        <f t="shared" si="2"/>
        <v>0.154157122984075</v>
      </c>
      <c r="G18" s="5">
        <f t="shared" si="3"/>
        <v>7.9675017549431848E-2</v>
      </c>
      <c r="H18" s="5">
        <f t="shared" si="4"/>
        <v>0.11716738197424893</v>
      </c>
      <c r="I18" s="5">
        <f t="shared" si="5"/>
        <v>0.1544431329487945</v>
      </c>
      <c r="J18" s="5">
        <f t="shared" si="6"/>
        <v>7.9891630999703367E-2</v>
      </c>
    </row>
    <row r="19" spans="1:10">
      <c r="A19" s="3">
        <v>18</v>
      </c>
      <c r="B19" s="3">
        <v>660</v>
      </c>
      <c r="C19" s="3">
        <v>99</v>
      </c>
      <c r="D19" s="5">
        <f t="shared" si="0"/>
        <v>0.15</v>
      </c>
      <c r="E19" s="5">
        <f t="shared" si="1"/>
        <v>0.11691607026675342</v>
      </c>
      <c r="F19" s="5">
        <f t="shared" si="2"/>
        <v>0.15443819152029464</v>
      </c>
      <c r="G19" s="5">
        <f t="shared" si="3"/>
        <v>7.9393949013212201E-2</v>
      </c>
      <c r="H19" s="5">
        <f t="shared" si="4"/>
        <v>0.11716738197424893</v>
      </c>
      <c r="I19" s="5">
        <f t="shared" si="5"/>
        <v>0.15472446336236872</v>
      </c>
      <c r="J19" s="5">
        <f t="shared" si="6"/>
        <v>7.9610300586129126E-2</v>
      </c>
    </row>
    <row r="20" spans="1:10">
      <c r="A20" s="3">
        <v>19</v>
      </c>
      <c r="B20" s="3">
        <v>650</v>
      </c>
      <c r="C20" s="3">
        <v>78</v>
      </c>
      <c r="D20" s="5">
        <f t="shared" si="0"/>
        <v>0.12</v>
      </c>
      <c r="E20" s="5">
        <f t="shared" si="1"/>
        <v>0.11691607026675342</v>
      </c>
      <c r="F20" s="5">
        <f t="shared" si="2"/>
        <v>0.15472572155847841</v>
      </c>
      <c r="G20" s="5">
        <f t="shared" si="3"/>
        <v>7.9106418975028431E-2</v>
      </c>
      <c r="H20" s="5">
        <f t="shared" si="4"/>
        <v>0.11716738197424893</v>
      </c>
      <c r="I20" s="5">
        <f t="shared" si="5"/>
        <v>0.15501226129822179</v>
      </c>
      <c r="J20" s="5">
        <f t="shared" si="6"/>
        <v>7.9322502650276072E-2</v>
      </c>
    </row>
    <row r="21" spans="1:10">
      <c r="A21" s="3">
        <v>20</v>
      </c>
      <c r="B21" s="3">
        <v>590</v>
      </c>
      <c r="C21" s="3">
        <v>60</v>
      </c>
      <c r="D21" s="5">
        <f t="shared" si="0"/>
        <v>0.10169491525423729</v>
      </c>
      <c r="E21" s="5">
        <f t="shared" si="1"/>
        <v>0.11691607026675342</v>
      </c>
      <c r="F21" s="5">
        <f t="shared" si="2"/>
        <v>0.1566017062503906</v>
      </c>
      <c r="G21" s="5">
        <f t="shared" si="3"/>
        <v>7.7230434283116253E-2</v>
      </c>
      <c r="H21" s="5">
        <f t="shared" si="4"/>
        <v>0.11716738197424893</v>
      </c>
      <c r="I21" s="5">
        <f t="shared" si="5"/>
        <v>0.15688999388377925</v>
      </c>
      <c r="J21" s="5">
        <f t="shared" si="6"/>
        <v>7.7444770064718615E-2</v>
      </c>
    </row>
    <row r="22" spans="1:10">
      <c r="A22" s="3">
        <v>21</v>
      </c>
      <c r="B22" s="3">
        <v>650</v>
      </c>
      <c r="C22" s="3">
        <v>56</v>
      </c>
      <c r="D22" s="5">
        <f t="shared" si="0"/>
        <v>8.615384615384615E-2</v>
      </c>
      <c r="E22" s="5">
        <f t="shared" si="1"/>
        <v>0.11691607026675342</v>
      </c>
      <c r="F22" s="5">
        <f t="shared" si="2"/>
        <v>0.15472572155847841</v>
      </c>
      <c r="G22" s="5">
        <f t="shared" si="3"/>
        <v>7.9106418975028431E-2</v>
      </c>
      <c r="H22" s="5">
        <f t="shared" si="4"/>
        <v>0.11716738197424893</v>
      </c>
      <c r="I22" s="5">
        <f t="shared" si="5"/>
        <v>0.15501226129822179</v>
      </c>
      <c r="J22" s="5">
        <f t="shared" si="6"/>
        <v>7.9322502650276072E-2</v>
      </c>
    </row>
    <row r="23" spans="1:10">
      <c r="A23" s="3">
        <v>22</v>
      </c>
      <c r="B23" s="3">
        <v>640</v>
      </c>
      <c r="C23" s="3">
        <v>55</v>
      </c>
      <c r="D23" s="5">
        <f t="shared" si="0"/>
        <v>8.59375E-2</v>
      </c>
      <c r="E23" s="5">
        <f t="shared" si="1"/>
        <v>0.11691607026675342</v>
      </c>
      <c r="F23" s="5">
        <f t="shared" si="2"/>
        <v>0.15501996452765043</v>
      </c>
      <c r="G23" s="5">
        <f t="shared" si="3"/>
        <v>7.881217600585641E-2</v>
      </c>
      <c r="H23" s="5">
        <f t="shared" si="4"/>
        <v>0.11716738197424893</v>
      </c>
      <c r="I23" s="5">
        <f t="shared" si="5"/>
        <v>0.15530677841963941</v>
      </c>
      <c r="J23" s="5">
        <f t="shared" si="6"/>
        <v>7.9027985528858466E-2</v>
      </c>
    </row>
    <row r="24" spans="1:10">
      <c r="A24" s="3">
        <v>23</v>
      </c>
      <c r="B24" s="3">
        <v>580</v>
      </c>
      <c r="C24" s="3">
        <v>57</v>
      </c>
      <c r="D24" s="5">
        <f t="shared" si="0"/>
        <v>9.8275862068965519E-2</v>
      </c>
      <c r="E24" s="5">
        <f t="shared" si="1"/>
        <v>0.11691607026675342</v>
      </c>
      <c r="F24" s="5">
        <f t="shared" si="2"/>
        <v>0.15694236173445295</v>
      </c>
      <c r="G24" s="5">
        <f t="shared" si="3"/>
        <v>7.6889778799053898E-2</v>
      </c>
      <c r="H24" s="5">
        <f t="shared" si="4"/>
        <v>0.11716738197424893</v>
      </c>
      <c r="I24" s="5">
        <f t="shared" si="5"/>
        <v>0.15723096676358497</v>
      </c>
      <c r="J24" s="5">
        <f t="shared" si="6"/>
        <v>7.7103797184912892E-2</v>
      </c>
    </row>
    <row r="25" spans="1:10">
      <c r="A25" s="3">
        <v>24</v>
      </c>
      <c r="B25" s="3">
        <v>530</v>
      </c>
      <c r="C25" s="3">
        <v>58</v>
      </c>
      <c r="D25" s="5">
        <f t="shared" si="0"/>
        <v>0.10943396226415095</v>
      </c>
      <c r="E25" s="5">
        <f t="shared" si="1"/>
        <v>0.11691607026675342</v>
      </c>
      <c r="F25" s="5">
        <f t="shared" si="2"/>
        <v>0.15878784950129765</v>
      </c>
      <c r="G25" s="5">
        <f t="shared" si="3"/>
        <v>7.5044291032209193E-2</v>
      </c>
      <c r="H25" s="5">
        <f t="shared" si="4"/>
        <v>0.11716738197424893</v>
      </c>
      <c r="I25" s="5">
        <f t="shared" si="5"/>
        <v>0.15907817400946062</v>
      </c>
      <c r="J25" s="5">
        <f t="shared" si="6"/>
        <v>7.5256589939037249E-2</v>
      </c>
    </row>
    <row r="26" spans="1:10">
      <c r="A26" s="3">
        <v>25</v>
      </c>
      <c r="B26" s="3">
        <v>520</v>
      </c>
      <c r="C26" s="3">
        <v>44</v>
      </c>
      <c r="D26" s="5">
        <f t="shared" si="0"/>
        <v>8.461538461538462E-2</v>
      </c>
      <c r="E26" s="5">
        <f t="shared" si="1"/>
        <v>0.11691607026675342</v>
      </c>
      <c r="F26" s="5">
        <f t="shared" si="2"/>
        <v>0.15918854551368333</v>
      </c>
      <c r="G26" s="5">
        <f t="shared" si="3"/>
        <v>7.4643595019823511E-2</v>
      </c>
      <c r="H26" s="5">
        <f t="shared" si="4"/>
        <v>0.11716738197424893</v>
      </c>
      <c r="I26" s="5">
        <f t="shared" si="5"/>
        <v>0.15947924335858873</v>
      </c>
      <c r="J26" s="5">
        <f t="shared" si="6"/>
        <v>7.485552058990913E-2</v>
      </c>
    </row>
    <row r="27" spans="1:10">
      <c r="B27" s="4">
        <f>SUM(B2:B26)</f>
        <v>15370</v>
      </c>
      <c r="C27" s="4">
        <f>SUM(C2:C26)</f>
        <v>1797</v>
      </c>
    </row>
    <row r="28" spans="1:10">
      <c r="B28" s="2" t="s">
        <v>4</v>
      </c>
      <c r="C28" s="2">
        <f>C27/B27</f>
        <v>0.11691607026675342</v>
      </c>
    </row>
    <row r="29" spans="1:10">
      <c r="B29" s="2" t="s">
        <v>8</v>
      </c>
      <c r="C29" s="2">
        <f>(C27-C7-C9)/(B27-B7-B9)</f>
        <v>0.11716738197424893</v>
      </c>
    </row>
  </sheetData>
  <pageMargins left="1.25" right="1.25" top="1" bottom="0.79166666666666696" header="0.25" footer="0.25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acer</cp:lastModifiedBy>
  <dcterms:modified xsi:type="dcterms:W3CDTF">2019-09-16T07:00:12Z</dcterms:modified>
</cp:coreProperties>
</file>