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autoRecover="0"/>
</workbook>
</file>

<file path=xl/calcChain.xml><?xml version="1.0" encoding="utf-8"?>
<calcChain xmlns="http://schemas.openxmlformats.org/spreadsheetml/2006/main">
  <c r="F3" i="1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H2"/>
  <c r="G2"/>
  <c r="F2"/>
  <c r="B31"/>
  <c r="C3"/>
  <c r="D3"/>
  <c r="E3"/>
  <c r="C4"/>
  <c r="D4"/>
  <c r="E4"/>
  <c r="C5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E2"/>
  <c r="D2"/>
  <c r="C2"/>
  <c r="B28"/>
  <c r="B27"/>
</calcChain>
</file>

<file path=xl/sharedStrings.xml><?xml version="1.0" encoding="utf-8"?>
<sst xmlns="http://schemas.openxmlformats.org/spreadsheetml/2006/main" count="13" uniqueCount="10">
  <si>
    <t>Total</t>
  </si>
  <si>
    <t>n</t>
  </si>
  <si>
    <t>k</t>
  </si>
  <si>
    <t>Average p</t>
  </si>
  <si>
    <t>Centre Line</t>
  </si>
  <si>
    <t>Sample
No.</t>
  </si>
  <si>
    <t>Number of
Defective Tyres</t>
  </si>
  <si>
    <t>UCL</t>
  </si>
  <si>
    <t>LCL</t>
  </si>
  <si>
    <t>Revised p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</si>
</sst>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</font>
    <font>
      <sz val="11.5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
Defective Tyres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(Sheet1!$B$2:$B$6,Sheet1!$B$8:$B$26)</c:f>
              <c:numCache>
                <c:formatCode>0</c:formatCode>
                <c:ptCount val="24"/>
                <c:pt idx="0">
                  <c:v>70</c:v>
                </c:pt>
                <c:pt idx="1">
                  <c:v>74</c:v>
                </c:pt>
                <c:pt idx="2">
                  <c:v>58</c:v>
                </c:pt>
                <c:pt idx="3">
                  <c:v>61</c:v>
                </c:pt>
                <c:pt idx="4">
                  <c:v>65</c:v>
                </c:pt>
                <c:pt idx="5">
                  <c:v>82</c:v>
                </c:pt>
                <c:pt idx="6">
                  <c:v>56</c:v>
                </c:pt>
                <c:pt idx="7">
                  <c:v>80</c:v>
                </c:pt>
                <c:pt idx="8">
                  <c:v>90</c:v>
                </c:pt>
                <c:pt idx="9">
                  <c:v>71</c:v>
                </c:pt>
                <c:pt idx="10">
                  <c:v>75</c:v>
                </c:pt>
                <c:pt idx="11">
                  <c:v>77</c:v>
                </c:pt>
                <c:pt idx="12">
                  <c:v>78</c:v>
                </c:pt>
                <c:pt idx="13">
                  <c:v>64</c:v>
                </c:pt>
                <c:pt idx="14">
                  <c:v>90</c:v>
                </c:pt>
                <c:pt idx="15">
                  <c:v>87</c:v>
                </c:pt>
                <c:pt idx="16">
                  <c:v>91</c:v>
                </c:pt>
                <c:pt idx="17">
                  <c:v>78</c:v>
                </c:pt>
                <c:pt idx="18">
                  <c:v>60</c:v>
                </c:pt>
                <c:pt idx="19">
                  <c:v>56</c:v>
                </c:pt>
                <c:pt idx="20">
                  <c:v>55</c:v>
                </c:pt>
                <c:pt idx="21">
                  <c:v>57</c:v>
                </c:pt>
                <c:pt idx="22">
                  <c:v>78</c:v>
                </c:pt>
                <c:pt idx="23">
                  <c:v>68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Centre Line</c:v>
                </c:pt>
              </c:strCache>
            </c:strRef>
          </c:tx>
          <c:marker>
            <c:symbol val="none"/>
          </c:marker>
          <c:val>
            <c:numRef>
              <c:f>(Sheet1!$F$2:$F$6,Sheet1!$F$8:$F$26)</c:f>
              <c:numCache>
                <c:formatCode>General</c:formatCode>
                <c:ptCount val="24"/>
                <c:pt idx="0">
                  <c:v>71.708333333333329</c:v>
                </c:pt>
                <c:pt idx="1">
                  <c:v>71.708333333333329</c:v>
                </c:pt>
                <c:pt idx="2">
                  <c:v>71.708333333333329</c:v>
                </c:pt>
                <c:pt idx="3">
                  <c:v>71.708333333333329</c:v>
                </c:pt>
                <c:pt idx="4">
                  <c:v>71.708333333333329</c:v>
                </c:pt>
                <c:pt idx="5">
                  <c:v>71.708333333333329</c:v>
                </c:pt>
                <c:pt idx="6">
                  <c:v>71.708333333333329</c:v>
                </c:pt>
                <c:pt idx="7">
                  <c:v>71.708333333333329</c:v>
                </c:pt>
                <c:pt idx="8">
                  <c:v>71.708333333333329</c:v>
                </c:pt>
                <c:pt idx="9">
                  <c:v>71.708333333333329</c:v>
                </c:pt>
                <c:pt idx="10">
                  <c:v>71.708333333333329</c:v>
                </c:pt>
                <c:pt idx="11">
                  <c:v>71.708333333333329</c:v>
                </c:pt>
                <c:pt idx="12">
                  <c:v>71.708333333333329</c:v>
                </c:pt>
                <c:pt idx="13">
                  <c:v>71.708333333333329</c:v>
                </c:pt>
                <c:pt idx="14">
                  <c:v>71.708333333333329</c:v>
                </c:pt>
                <c:pt idx="15">
                  <c:v>71.708333333333329</c:v>
                </c:pt>
                <c:pt idx="16">
                  <c:v>71.708333333333329</c:v>
                </c:pt>
                <c:pt idx="17">
                  <c:v>71.708333333333329</c:v>
                </c:pt>
                <c:pt idx="18">
                  <c:v>71.708333333333329</c:v>
                </c:pt>
                <c:pt idx="19">
                  <c:v>71.708333333333329</c:v>
                </c:pt>
                <c:pt idx="20">
                  <c:v>71.708333333333329</c:v>
                </c:pt>
                <c:pt idx="21">
                  <c:v>71.708333333333329</c:v>
                </c:pt>
                <c:pt idx="22">
                  <c:v>71.708333333333329</c:v>
                </c:pt>
                <c:pt idx="23">
                  <c:v>71.708333333333329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(Sheet1!$G$2:$G$6,Sheet1!$G$8:$G$26)</c:f>
              <c:numCache>
                <c:formatCode>General</c:formatCode>
                <c:ptCount val="24"/>
                <c:pt idx="0">
                  <c:v>95.670321961960582</c:v>
                </c:pt>
                <c:pt idx="1">
                  <c:v>95.670321961960582</c:v>
                </c:pt>
                <c:pt idx="2">
                  <c:v>95.670321961960582</c:v>
                </c:pt>
                <c:pt idx="3">
                  <c:v>95.670321961960582</c:v>
                </c:pt>
                <c:pt idx="4">
                  <c:v>95.670321961960582</c:v>
                </c:pt>
                <c:pt idx="5">
                  <c:v>95.670321961960582</c:v>
                </c:pt>
                <c:pt idx="6">
                  <c:v>95.670321961960582</c:v>
                </c:pt>
                <c:pt idx="7">
                  <c:v>95.670321961960582</c:v>
                </c:pt>
                <c:pt idx="8">
                  <c:v>95.670321961960582</c:v>
                </c:pt>
                <c:pt idx="9">
                  <c:v>95.670321961960582</c:v>
                </c:pt>
                <c:pt idx="10">
                  <c:v>95.670321961960582</c:v>
                </c:pt>
                <c:pt idx="11">
                  <c:v>95.670321961960582</c:v>
                </c:pt>
                <c:pt idx="12">
                  <c:v>95.670321961960582</c:v>
                </c:pt>
                <c:pt idx="13">
                  <c:v>95.670321961960582</c:v>
                </c:pt>
                <c:pt idx="14">
                  <c:v>95.670321961960582</c:v>
                </c:pt>
                <c:pt idx="15">
                  <c:v>95.670321961960582</c:v>
                </c:pt>
                <c:pt idx="16">
                  <c:v>95.670321961960582</c:v>
                </c:pt>
                <c:pt idx="17">
                  <c:v>95.670321961960582</c:v>
                </c:pt>
                <c:pt idx="18">
                  <c:v>95.670321961960582</c:v>
                </c:pt>
                <c:pt idx="19">
                  <c:v>95.670321961960582</c:v>
                </c:pt>
                <c:pt idx="20">
                  <c:v>95.670321961960582</c:v>
                </c:pt>
                <c:pt idx="21">
                  <c:v>95.670321961960582</c:v>
                </c:pt>
                <c:pt idx="22">
                  <c:v>95.670321961960582</c:v>
                </c:pt>
                <c:pt idx="23">
                  <c:v>95.670321961960582</c:v>
                </c:pt>
              </c:numCache>
            </c:numRef>
          </c:val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(Sheet1!$H$2:$H$6,Sheet1!$H$8:$H$26)</c:f>
              <c:numCache>
                <c:formatCode>General</c:formatCode>
                <c:ptCount val="24"/>
                <c:pt idx="0">
                  <c:v>47.746344704706082</c:v>
                </c:pt>
                <c:pt idx="1">
                  <c:v>47.746344704706082</c:v>
                </c:pt>
                <c:pt idx="2">
                  <c:v>47.746344704706082</c:v>
                </c:pt>
                <c:pt idx="3">
                  <c:v>47.746344704706082</c:v>
                </c:pt>
                <c:pt idx="4">
                  <c:v>47.746344704706082</c:v>
                </c:pt>
                <c:pt idx="5">
                  <c:v>47.746344704706082</c:v>
                </c:pt>
                <c:pt idx="6">
                  <c:v>47.746344704706082</c:v>
                </c:pt>
                <c:pt idx="7">
                  <c:v>47.746344704706082</c:v>
                </c:pt>
                <c:pt idx="8">
                  <c:v>47.746344704706082</c:v>
                </c:pt>
                <c:pt idx="9">
                  <c:v>47.746344704706082</c:v>
                </c:pt>
                <c:pt idx="10">
                  <c:v>47.746344704706082</c:v>
                </c:pt>
                <c:pt idx="11">
                  <c:v>47.746344704706082</c:v>
                </c:pt>
                <c:pt idx="12">
                  <c:v>47.746344704706082</c:v>
                </c:pt>
                <c:pt idx="13">
                  <c:v>47.746344704706082</c:v>
                </c:pt>
                <c:pt idx="14">
                  <c:v>47.746344704706082</c:v>
                </c:pt>
                <c:pt idx="15">
                  <c:v>47.746344704706082</c:v>
                </c:pt>
                <c:pt idx="16">
                  <c:v>47.746344704706082</c:v>
                </c:pt>
                <c:pt idx="17">
                  <c:v>47.746344704706082</c:v>
                </c:pt>
                <c:pt idx="18">
                  <c:v>47.746344704706082</c:v>
                </c:pt>
                <c:pt idx="19">
                  <c:v>47.746344704706082</c:v>
                </c:pt>
                <c:pt idx="20">
                  <c:v>47.746344704706082</c:v>
                </c:pt>
                <c:pt idx="21">
                  <c:v>47.746344704706082</c:v>
                </c:pt>
                <c:pt idx="22">
                  <c:v>47.746344704706082</c:v>
                </c:pt>
                <c:pt idx="23">
                  <c:v>47.746344704706082</c:v>
                </c:pt>
              </c:numCache>
            </c:numRef>
          </c:val>
        </c:ser>
        <c:marker val="1"/>
        <c:axId val="77935744"/>
        <c:axId val="77937664"/>
      </c:lineChart>
      <c:catAx>
        <c:axId val="77935744"/>
        <c:scaling>
          <c:orientation val="minMax"/>
        </c:scaling>
        <c:axPos val="b"/>
        <c:tickLblPos val="nextTo"/>
        <c:crossAx val="77937664"/>
        <c:crosses val="autoZero"/>
        <c:auto val="1"/>
        <c:lblAlgn val="ctr"/>
        <c:lblOffset val="100"/>
      </c:catAx>
      <c:valAx>
        <c:axId val="77937664"/>
        <c:scaling>
          <c:orientation val="minMax"/>
          <c:min val="40"/>
        </c:scaling>
        <c:axPos val="l"/>
        <c:majorGridlines/>
        <c:numFmt formatCode="0" sourceLinked="1"/>
        <c:tickLblPos val="nextTo"/>
        <c:crossAx val="779357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1114425</xdr:colOff>
      <xdr:row>1</xdr:row>
      <xdr:rowOff>180974</xdr:rowOff>
    </xdr:from>
    <xdr:to>
      <xdr:col>11</xdr:col>
      <xdr:colOff>171450</xdr:colOff>
      <xdr:row>21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F8" activeCellId="3" sqref="B1:B6 B8:B26 F1:H6 F8:H26"/>
    </sheetView>
  </sheetViews>
  <sheetFormatPr defaultRowHeight="15"/>
  <cols>
    <col min="1" max="1" width="24.28515625" style="2" customWidth="1"/>
    <col min="2" max="2" width="21.7109375" style="2" customWidth="1"/>
    <col min="3" max="3" width="13.5703125" style="2" customWidth="1"/>
    <col min="4" max="5" width="9.140625" style="2"/>
    <col min="6" max="6" width="18" style="2" customWidth="1"/>
    <col min="7" max="16384" width="9.140625" style="2"/>
  </cols>
  <sheetData>
    <row r="1" spans="1:8" ht="30">
      <c r="A1" s="1" t="s">
        <v>5</v>
      </c>
      <c r="B1" s="1" t="s">
        <v>6</v>
      </c>
      <c r="C1" s="4" t="s">
        <v>4</v>
      </c>
      <c r="D1" s="4" t="s">
        <v>7</v>
      </c>
      <c r="E1" s="4" t="s">
        <v>8</v>
      </c>
      <c r="F1" s="4" t="s">
        <v>4</v>
      </c>
      <c r="G1" s="4" t="s">
        <v>7</v>
      </c>
      <c r="H1" s="4" t="s">
        <v>8</v>
      </c>
    </row>
    <row r="2" spans="1:8">
      <c r="A2" s="3">
        <v>1</v>
      </c>
      <c r="B2" s="3">
        <v>70</v>
      </c>
      <c r="C2" s="4">
        <f>$B$28*$B$29</f>
        <v>73.16</v>
      </c>
      <c r="D2" s="4">
        <f>$B$29*$B$28+3*SQRT(($B$29*$B$28*(1-$B$28)))</f>
        <v>97.332919673437488</v>
      </c>
      <c r="E2" s="4">
        <f>$B$29*$B$28-3*SQRT(($B$29*$B$28*(1-$B$28)))</f>
        <v>48.987080326562506</v>
      </c>
      <c r="F2" s="4">
        <f>$B$31*$B$29</f>
        <v>71.708333333333329</v>
      </c>
      <c r="G2" s="4">
        <f>$B$29*$B$31+3*SQRT(($B$29*$B$31*(1-$B$31)))</f>
        <v>95.670321961960582</v>
      </c>
      <c r="H2" s="4">
        <f>$B$29*$B$31-3*SQRT(($B$29*$B$31*(1-$B$31)))</f>
        <v>47.746344704706082</v>
      </c>
    </row>
    <row r="3" spans="1:8">
      <c r="A3" s="3">
        <v>2</v>
      </c>
      <c r="B3" s="3">
        <v>74</v>
      </c>
      <c r="C3" s="4">
        <f t="shared" ref="C3:C30" si="0">$B$28*$B$29</f>
        <v>73.16</v>
      </c>
      <c r="D3" s="4">
        <f t="shared" ref="D3:D30" si="1">$B$29*$B$28+3*SQRT(($B$29*$B$28*(1-$B$28)))</f>
        <v>97.332919673437488</v>
      </c>
      <c r="E3" s="4">
        <f t="shared" ref="E3:E30" si="2">$B$29*$B$28-3*SQRT(($B$29*$B$28*(1-$B$28)))</f>
        <v>48.987080326562506</v>
      </c>
      <c r="F3" s="4">
        <f t="shared" ref="F3:F26" si="3">$B$31*$B$29</f>
        <v>71.708333333333329</v>
      </c>
      <c r="G3" s="4">
        <f t="shared" ref="G3:G26" si="4">$B$29*$B$31+3*SQRT(($B$29*$B$31*(1-$B$31)))</f>
        <v>95.670321961960582</v>
      </c>
      <c r="H3" s="4">
        <f t="shared" ref="H3:H26" si="5">$B$29*$B$31-3*SQRT(($B$29*$B$31*(1-$B$31)))</f>
        <v>47.746344704706082</v>
      </c>
    </row>
    <row r="4" spans="1:8">
      <c r="A4" s="3">
        <v>3</v>
      </c>
      <c r="B4" s="3">
        <v>58</v>
      </c>
      <c r="C4" s="4">
        <f t="shared" si="0"/>
        <v>73.16</v>
      </c>
      <c r="D4" s="4">
        <f t="shared" si="1"/>
        <v>97.332919673437488</v>
      </c>
      <c r="E4" s="4">
        <f t="shared" si="2"/>
        <v>48.987080326562506</v>
      </c>
      <c r="F4" s="4">
        <f t="shared" si="3"/>
        <v>71.708333333333329</v>
      </c>
      <c r="G4" s="4">
        <f t="shared" si="4"/>
        <v>95.670321961960582</v>
      </c>
      <c r="H4" s="4">
        <f t="shared" si="5"/>
        <v>47.746344704706082</v>
      </c>
    </row>
    <row r="5" spans="1:8">
      <c r="A5" s="3">
        <v>4</v>
      </c>
      <c r="B5" s="3">
        <v>61</v>
      </c>
      <c r="C5" s="4">
        <f t="shared" si="0"/>
        <v>73.16</v>
      </c>
      <c r="D5" s="4">
        <f t="shared" si="1"/>
        <v>97.332919673437488</v>
      </c>
      <c r="E5" s="4">
        <f t="shared" si="2"/>
        <v>48.987080326562506</v>
      </c>
      <c r="F5" s="4">
        <f t="shared" si="3"/>
        <v>71.708333333333329</v>
      </c>
      <c r="G5" s="4">
        <f t="shared" si="4"/>
        <v>95.670321961960582</v>
      </c>
      <c r="H5" s="4">
        <f t="shared" si="5"/>
        <v>47.746344704706082</v>
      </c>
    </row>
    <row r="6" spans="1:8">
      <c r="A6" s="3">
        <v>5</v>
      </c>
      <c r="B6" s="3">
        <v>65</v>
      </c>
      <c r="C6" s="4">
        <f t="shared" si="0"/>
        <v>73.16</v>
      </c>
      <c r="D6" s="4">
        <f t="shared" si="1"/>
        <v>97.332919673437488</v>
      </c>
      <c r="E6" s="4">
        <f t="shared" si="2"/>
        <v>48.987080326562506</v>
      </c>
      <c r="F6" s="4">
        <f t="shared" si="3"/>
        <v>71.708333333333329</v>
      </c>
      <c r="G6" s="4">
        <f t="shared" si="4"/>
        <v>95.670321961960582</v>
      </c>
      <c r="H6" s="4">
        <f t="shared" si="5"/>
        <v>47.746344704706082</v>
      </c>
    </row>
    <row r="7" spans="1:8">
      <c r="A7" s="8">
        <v>6</v>
      </c>
      <c r="B7" s="8">
        <v>108</v>
      </c>
      <c r="C7" s="9">
        <f t="shared" si="0"/>
        <v>73.16</v>
      </c>
      <c r="D7" s="9">
        <f t="shared" si="1"/>
        <v>97.332919673437488</v>
      </c>
      <c r="E7" s="9">
        <f t="shared" si="2"/>
        <v>48.987080326562506</v>
      </c>
      <c r="F7" s="9">
        <f t="shared" si="3"/>
        <v>71.708333333333329</v>
      </c>
      <c r="G7" s="9">
        <f t="shared" si="4"/>
        <v>95.670321961960582</v>
      </c>
      <c r="H7" s="9">
        <f t="shared" si="5"/>
        <v>47.746344704706082</v>
      </c>
    </row>
    <row r="8" spans="1:8">
      <c r="A8" s="3">
        <v>7</v>
      </c>
      <c r="B8" s="3">
        <v>82</v>
      </c>
      <c r="C8" s="4">
        <f t="shared" si="0"/>
        <v>73.16</v>
      </c>
      <c r="D8" s="4">
        <f t="shared" si="1"/>
        <v>97.332919673437488</v>
      </c>
      <c r="E8" s="4">
        <f t="shared" si="2"/>
        <v>48.987080326562506</v>
      </c>
      <c r="F8" s="4">
        <f t="shared" si="3"/>
        <v>71.708333333333329</v>
      </c>
      <c r="G8" s="4">
        <f t="shared" si="4"/>
        <v>95.670321961960582</v>
      </c>
      <c r="H8" s="4">
        <f t="shared" si="5"/>
        <v>47.746344704706082</v>
      </c>
    </row>
    <row r="9" spans="1:8">
      <c r="A9" s="3">
        <v>8</v>
      </c>
      <c r="B9" s="3">
        <v>56</v>
      </c>
      <c r="C9" s="4">
        <f t="shared" si="0"/>
        <v>73.16</v>
      </c>
      <c r="D9" s="4">
        <f t="shared" si="1"/>
        <v>97.332919673437488</v>
      </c>
      <c r="E9" s="4">
        <f t="shared" si="2"/>
        <v>48.987080326562506</v>
      </c>
      <c r="F9" s="4">
        <f t="shared" si="3"/>
        <v>71.708333333333329</v>
      </c>
      <c r="G9" s="4">
        <f t="shared" si="4"/>
        <v>95.670321961960582</v>
      </c>
      <c r="H9" s="4">
        <f t="shared" si="5"/>
        <v>47.746344704706082</v>
      </c>
    </row>
    <row r="10" spans="1:8">
      <c r="A10" s="3">
        <v>9</v>
      </c>
      <c r="B10" s="3">
        <v>80</v>
      </c>
      <c r="C10" s="4">
        <f t="shared" si="0"/>
        <v>73.16</v>
      </c>
      <c r="D10" s="4">
        <f t="shared" si="1"/>
        <v>97.332919673437488</v>
      </c>
      <c r="E10" s="4">
        <f t="shared" si="2"/>
        <v>48.987080326562506</v>
      </c>
      <c r="F10" s="4">
        <f t="shared" si="3"/>
        <v>71.708333333333329</v>
      </c>
      <c r="G10" s="4">
        <f t="shared" si="4"/>
        <v>95.670321961960582</v>
      </c>
      <c r="H10" s="4">
        <f t="shared" si="5"/>
        <v>47.746344704706082</v>
      </c>
    </row>
    <row r="11" spans="1:8">
      <c r="A11" s="3">
        <v>10</v>
      </c>
      <c r="B11" s="3">
        <v>90</v>
      </c>
      <c r="C11" s="4">
        <f t="shared" si="0"/>
        <v>73.16</v>
      </c>
      <c r="D11" s="4">
        <f t="shared" si="1"/>
        <v>97.332919673437488</v>
      </c>
      <c r="E11" s="4">
        <f t="shared" si="2"/>
        <v>48.987080326562506</v>
      </c>
      <c r="F11" s="4">
        <f t="shared" si="3"/>
        <v>71.708333333333329</v>
      </c>
      <c r="G11" s="4">
        <f t="shared" si="4"/>
        <v>95.670321961960582</v>
      </c>
      <c r="H11" s="4">
        <f t="shared" si="5"/>
        <v>47.746344704706082</v>
      </c>
    </row>
    <row r="12" spans="1:8">
      <c r="A12" s="3">
        <v>11</v>
      </c>
      <c r="B12" s="3">
        <v>71</v>
      </c>
      <c r="C12" s="4">
        <f t="shared" si="0"/>
        <v>73.16</v>
      </c>
      <c r="D12" s="4">
        <f t="shared" si="1"/>
        <v>97.332919673437488</v>
      </c>
      <c r="E12" s="4">
        <f t="shared" si="2"/>
        <v>48.987080326562506</v>
      </c>
      <c r="F12" s="4">
        <f t="shared" si="3"/>
        <v>71.708333333333329</v>
      </c>
      <c r="G12" s="4">
        <f t="shared" si="4"/>
        <v>95.670321961960582</v>
      </c>
      <c r="H12" s="4">
        <f t="shared" si="5"/>
        <v>47.746344704706082</v>
      </c>
    </row>
    <row r="13" spans="1:8">
      <c r="A13" s="3">
        <v>12</v>
      </c>
      <c r="B13" s="3">
        <v>75</v>
      </c>
      <c r="C13" s="4">
        <f t="shared" si="0"/>
        <v>73.16</v>
      </c>
      <c r="D13" s="4">
        <f t="shared" si="1"/>
        <v>97.332919673437488</v>
      </c>
      <c r="E13" s="4">
        <f t="shared" si="2"/>
        <v>48.987080326562506</v>
      </c>
      <c r="F13" s="4">
        <f t="shared" si="3"/>
        <v>71.708333333333329</v>
      </c>
      <c r="G13" s="4">
        <f t="shared" si="4"/>
        <v>95.670321961960582</v>
      </c>
      <c r="H13" s="4">
        <f t="shared" si="5"/>
        <v>47.746344704706082</v>
      </c>
    </row>
    <row r="14" spans="1:8">
      <c r="A14" s="3">
        <v>13</v>
      </c>
      <c r="B14" s="3">
        <v>77</v>
      </c>
      <c r="C14" s="4">
        <f t="shared" si="0"/>
        <v>73.16</v>
      </c>
      <c r="D14" s="4">
        <f t="shared" si="1"/>
        <v>97.332919673437488</v>
      </c>
      <c r="E14" s="4">
        <f t="shared" si="2"/>
        <v>48.987080326562506</v>
      </c>
      <c r="F14" s="4">
        <f t="shared" si="3"/>
        <v>71.708333333333329</v>
      </c>
      <c r="G14" s="4">
        <f t="shared" si="4"/>
        <v>95.670321961960582</v>
      </c>
      <c r="H14" s="4">
        <f t="shared" si="5"/>
        <v>47.746344704706082</v>
      </c>
    </row>
    <row r="15" spans="1:8">
      <c r="A15" s="3">
        <v>14</v>
      </c>
      <c r="B15" s="3">
        <v>78</v>
      </c>
      <c r="C15" s="4">
        <f t="shared" si="0"/>
        <v>73.16</v>
      </c>
      <c r="D15" s="4">
        <f t="shared" si="1"/>
        <v>97.332919673437488</v>
      </c>
      <c r="E15" s="4">
        <f t="shared" si="2"/>
        <v>48.987080326562506</v>
      </c>
      <c r="F15" s="4">
        <f t="shared" si="3"/>
        <v>71.708333333333329</v>
      </c>
      <c r="G15" s="4">
        <f t="shared" si="4"/>
        <v>95.670321961960582</v>
      </c>
      <c r="H15" s="4">
        <f t="shared" si="5"/>
        <v>47.746344704706082</v>
      </c>
    </row>
    <row r="16" spans="1:8">
      <c r="A16" s="3">
        <v>15</v>
      </c>
      <c r="B16" s="3">
        <v>64</v>
      </c>
      <c r="C16" s="4">
        <f t="shared" si="0"/>
        <v>73.16</v>
      </c>
      <c r="D16" s="4">
        <f t="shared" si="1"/>
        <v>97.332919673437488</v>
      </c>
      <c r="E16" s="4">
        <f t="shared" si="2"/>
        <v>48.987080326562506</v>
      </c>
      <c r="F16" s="4">
        <f t="shared" si="3"/>
        <v>71.708333333333329</v>
      </c>
      <c r="G16" s="4">
        <f t="shared" si="4"/>
        <v>95.670321961960582</v>
      </c>
      <c r="H16" s="4">
        <f t="shared" si="5"/>
        <v>47.746344704706082</v>
      </c>
    </row>
    <row r="17" spans="1:8">
      <c r="A17" s="3">
        <v>16</v>
      </c>
      <c r="B17" s="3">
        <v>90</v>
      </c>
      <c r="C17" s="4">
        <f t="shared" si="0"/>
        <v>73.16</v>
      </c>
      <c r="D17" s="4">
        <f t="shared" si="1"/>
        <v>97.332919673437488</v>
      </c>
      <c r="E17" s="4">
        <f t="shared" si="2"/>
        <v>48.987080326562506</v>
      </c>
      <c r="F17" s="4">
        <f t="shared" si="3"/>
        <v>71.708333333333329</v>
      </c>
      <c r="G17" s="4">
        <f t="shared" si="4"/>
        <v>95.670321961960582</v>
      </c>
      <c r="H17" s="4">
        <f t="shared" si="5"/>
        <v>47.746344704706082</v>
      </c>
    </row>
    <row r="18" spans="1:8">
      <c r="A18" s="3">
        <v>17</v>
      </c>
      <c r="B18" s="3">
        <v>87</v>
      </c>
      <c r="C18" s="4">
        <f t="shared" si="0"/>
        <v>73.16</v>
      </c>
      <c r="D18" s="4">
        <f t="shared" si="1"/>
        <v>97.332919673437488</v>
      </c>
      <c r="E18" s="4">
        <f t="shared" si="2"/>
        <v>48.987080326562506</v>
      </c>
      <c r="F18" s="4">
        <f t="shared" si="3"/>
        <v>71.708333333333329</v>
      </c>
      <c r="G18" s="4">
        <f t="shared" si="4"/>
        <v>95.670321961960582</v>
      </c>
      <c r="H18" s="4">
        <f t="shared" si="5"/>
        <v>47.746344704706082</v>
      </c>
    </row>
    <row r="19" spans="1:8">
      <c r="A19" s="3">
        <v>18</v>
      </c>
      <c r="B19" s="3">
        <v>91</v>
      </c>
      <c r="C19" s="4">
        <f t="shared" si="0"/>
        <v>73.16</v>
      </c>
      <c r="D19" s="4">
        <f t="shared" si="1"/>
        <v>97.332919673437488</v>
      </c>
      <c r="E19" s="4">
        <f t="shared" si="2"/>
        <v>48.987080326562506</v>
      </c>
      <c r="F19" s="4">
        <f t="shared" si="3"/>
        <v>71.708333333333329</v>
      </c>
      <c r="G19" s="4">
        <f t="shared" si="4"/>
        <v>95.670321961960582</v>
      </c>
      <c r="H19" s="4">
        <f t="shared" si="5"/>
        <v>47.746344704706082</v>
      </c>
    </row>
    <row r="20" spans="1:8">
      <c r="A20" s="3">
        <v>19</v>
      </c>
      <c r="B20" s="3">
        <v>78</v>
      </c>
      <c r="C20" s="4">
        <f t="shared" si="0"/>
        <v>73.16</v>
      </c>
      <c r="D20" s="4">
        <f t="shared" si="1"/>
        <v>97.332919673437488</v>
      </c>
      <c r="E20" s="4">
        <f t="shared" si="2"/>
        <v>48.987080326562506</v>
      </c>
      <c r="F20" s="4">
        <f t="shared" si="3"/>
        <v>71.708333333333329</v>
      </c>
      <c r="G20" s="4">
        <f t="shared" si="4"/>
        <v>95.670321961960582</v>
      </c>
      <c r="H20" s="4">
        <f t="shared" si="5"/>
        <v>47.746344704706082</v>
      </c>
    </row>
    <row r="21" spans="1:8">
      <c r="A21" s="3">
        <v>20</v>
      </c>
      <c r="B21" s="3">
        <v>60</v>
      </c>
      <c r="C21" s="4">
        <f t="shared" si="0"/>
        <v>73.16</v>
      </c>
      <c r="D21" s="4">
        <f t="shared" si="1"/>
        <v>97.332919673437488</v>
      </c>
      <c r="E21" s="4">
        <f t="shared" si="2"/>
        <v>48.987080326562506</v>
      </c>
      <c r="F21" s="4">
        <f t="shared" si="3"/>
        <v>71.708333333333329</v>
      </c>
      <c r="G21" s="4">
        <f t="shared" si="4"/>
        <v>95.670321961960582</v>
      </c>
      <c r="H21" s="4">
        <f t="shared" si="5"/>
        <v>47.746344704706082</v>
      </c>
    </row>
    <row r="22" spans="1:8">
      <c r="A22" s="3">
        <v>21</v>
      </c>
      <c r="B22" s="3">
        <v>56</v>
      </c>
      <c r="C22" s="4">
        <f t="shared" si="0"/>
        <v>73.16</v>
      </c>
      <c r="D22" s="4">
        <f t="shared" si="1"/>
        <v>97.332919673437488</v>
      </c>
      <c r="E22" s="4">
        <f t="shared" si="2"/>
        <v>48.987080326562506</v>
      </c>
      <c r="F22" s="4">
        <f t="shared" si="3"/>
        <v>71.708333333333329</v>
      </c>
      <c r="G22" s="4">
        <f t="shared" si="4"/>
        <v>95.670321961960582</v>
      </c>
      <c r="H22" s="4">
        <f t="shared" si="5"/>
        <v>47.746344704706082</v>
      </c>
    </row>
    <row r="23" spans="1:8">
      <c r="A23" s="3">
        <v>22</v>
      </c>
      <c r="B23" s="3">
        <v>55</v>
      </c>
      <c r="C23" s="4">
        <f t="shared" si="0"/>
        <v>73.16</v>
      </c>
      <c r="D23" s="4">
        <f t="shared" si="1"/>
        <v>97.332919673437488</v>
      </c>
      <c r="E23" s="4">
        <f t="shared" si="2"/>
        <v>48.987080326562506</v>
      </c>
      <c r="F23" s="4">
        <f t="shared" si="3"/>
        <v>71.708333333333329</v>
      </c>
      <c r="G23" s="4">
        <f t="shared" si="4"/>
        <v>95.670321961960582</v>
      </c>
      <c r="H23" s="4">
        <f t="shared" si="5"/>
        <v>47.746344704706082</v>
      </c>
    </row>
    <row r="24" spans="1:8">
      <c r="A24" s="3">
        <v>23</v>
      </c>
      <c r="B24" s="3">
        <v>57</v>
      </c>
      <c r="C24" s="4">
        <f t="shared" si="0"/>
        <v>73.16</v>
      </c>
      <c r="D24" s="4">
        <f t="shared" si="1"/>
        <v>97.332919673437488</v>
      </c>
      <c r="E24" s="4">
        <f t="shared" si="2"/>
        <v>48.987080326562506</v>
      </c>
      <c r="F24" s="4">
        <f t="shared" si="3"/>
        <v>71.708333333333329</v>
      </c>
      <c r="G24" s="4">
        <f t="shared" si="4"/>
        <v>95.670321961960582</v>
      </c>
      <c r="H24" s="4">
        <f t="shared" si="5"/>
        <v>47.746344704706082</v>
      </c>
    </row>
    <row r="25" spans="1:8">
      <c r="A25" s="3">
        <v>24</v>
      </c>
      <c r="B25" s="3">
        <v>78</v>
      </c>
      <c r="C25" s="4">
        <f t="shared" si="0"/>
        <v>73.16</v>
      </c>
      <c r="D25" s="4">
        <f t="shared" si="1"/>
        <v>97.332919673437488</v>
      </c>
      <c r="E25" s="4">
        <f t="shared" si="2"/>
        <v>48.987080326562506</v>
      </c>
      <c r="F25" s="4">
        <f t="shared" si="3"/>
        <v>71.708333333333329</v>
      </c>
      <c r="G25" s="4">
        <f t="shared" si="4"/>
        <v>95.670321961960582</v>
      </c>
      <c r="H25" s="4">
        <f t="shared" si="5"/>
        <v>47.746344704706082</v>
      </c>
    </row>
    <row r="26" spans="1:8">
      <c r="A26" s="3">
        <v>25</v>
      </c>
      <c r="B26" s="3">
        <v>68</v>
      </c>
      <c r="C26" s="7">
        <f t="shared" si="0"/>
        <v>73.16</v>
      </c>
      <c r="D26" s="4">
        <f t="shared" si="1"/>
        <v>97.332919673437488</v>
      </c>
      <c r="E26" s="4">
        <f t="shared" si="2"/>
        <v>48.987080326562506</v>
      </c>
      <c r="F26" s="4">
        <f t="shared" si="3"/>
        <v>71.708333333333329</v>
      </c>
      <c r="G26" s="4">
        <f t="shared" si="4"/>
        <v>95.670321961960582</v>
      </c>
      <c r="H26" s="4">
        <f t="shared" si="5"/>
        <v>47.746344704706082</v>
      </c>
    </row>
    <row r="27" spans="1:8">
      <c r="A27" s="4" t="s">
        <v>0</v>
      </c>
      <c r="B27" s="5">
        <f>SUM(B2:B26)</f>
        <v>1829</v>
      </c>
      <c r="C27" s="6"/>
      <c r="D27" s="6"/>
      <c r="E27" s="6"/>
    </row>
    <row r="28" spans="1:8">
      <c r="A28" s="4" t="s">
        <v>3</v>
      </c>
      <c r="B28" s="4">
        <f>B27/(B29*B30)</f>
        <v>0.11255384615384616</v>
      </c>
      <c r="C28" s="6"/>
      <c r="D28" s="6"/>
      <c r="E28" s="6"/>
    </row>
    <row r="29" spans="1:8">
      <c r="A29" s="4" t="s">
        <v>1</v>
      </c>
      <c r="B29" s="4">
        <v>650</v>
      </c>
      <c r="C29" s="6"/>
      <c r="D29" s="6"/>
      <c r="E29" s="6"/>
    </row>
    <row r="30" spans="1:8">
      <c r="A30" s="4" t="s">
        <v>2</v>
      </c>
      <c r="B30" s="4">
        <v>25</v>
      </c>
      <c r="C30" s="6"/>
      <c r="D30" s="6"/>
      <c r="E30" s="6"/>
    </row>
    <row r="31" spans="1:8">
      <c r="A31" s="4" t="s">
        <v>9</v>
      </c>
      <c r="B31" s="4">
        <f>(SUM(B2:B26)-B7)/(B29*(B30-1))</f>
        <v>0.11032051282051282</v>
      </c>
      <c r="C31" s="6"/>
      <c r="D31" s="6"/>
      <c r="E31" s="6"/>
    </row>
  </sheetData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2019-09-16T08:34:48Z</dcterms:created>
  <dcterms:modified xsi:type="dcterms:W3CDTF">2019-09-16T09:48:41Z</dcterms:modified>
</cp:coreProperties>
</file>