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56" i="1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55"/>
  <c r="C56"/>
  <c r="C57"/>
  <c r="C58"/>
  <c r="C59"/>
  <c r="C60"/>
  <c r="C61"/>
  <c r="C62"/>
  <c r="C63"/>
  <c r="C64"/>
  <c r="C65"/>
  <c r="C66"/>
  <c r="C55"/>
  <c r="H52"/>
  <c r="H41"/>
  <c r="H42"/>
  <c r="H43"/>
  <c r="H44"/>
  <c r="H45"/>
  <c r="H46"/>
  <c r="H47"/>
  <c r="H48"/>
  <c r="H49"/>
  <c r="H50"/>
  <c r="H51"/>
  <c r="H40"/>
  <c r="G52"/>
  <c r="G41"/>
  <c r="G42"/>
  <c r="G43"/>
  <c r="G44"/>
  <c r="G45"/>
  <c r="G46"/>
  <c r="G47"/>
  <c r="G48"/>
  <c r="G49"/>
  <c r="G50"/>
  <c r="G51"/>
  <c r="G40"/>
  <c r="C40"/>
  <c r="D40"/>
  <c r="E40"/>
  <c r="F40"/>
  <c r="C41"/>
  <c r="D41"/>
  <c r="E41"/>
  <c r="F41"/>
  <c r="C42"/>
  <c r="D42"/>
  <c r="E42"/>
  <c r="F42"/>
  <c r="C43"/>
  <c r="D43"/>
  <c r="E43"/>
  <c r="F43"/>
  <c r="C44"/>
  <c r="D44"/>
  <c r="E44"/>
  <c r="F44"/>
  <c r="C45"/>
  <c r="D45"/>
  <c r="E45"/>
  <c r="F45"/>
  <c r="C46"/>
  <c r="D46"/>
  <c r="E46"/>
  <c r="F46"/>
  <c r="C47"/>
  <c r="D47"/>
  <c r="E47"/>
  <c r="F47"/>
  <c r="C48"/>
  <c r="D48"/>
  <c r="E48"/>
  <c r="F48"/>
  <c r="C49"/>
  <c r="D49"/>
  <c r="E49"/>
  <c r="F49"/>
  <c r="C50"/>
  <c r="D50"/>
  <c r="E50"/>
  <c r="F50"/>
  <c r="C51"/>
  <c r="D51"/>
  <c r="E51"/>
  <c r="F51"/>
  <c r="B41"/>
  <c r="B42"/>
  <c r="B43"/>
  <c r="B44"/>
  <c r="B45"/>
  <c r="B46"/>
  <c r="B47"/>
  <c r="B48"/>
  <c r="B49"/>
  <c r="B50"/>
  <c r="B51"/>
  <c r="B40"/>
  <c r="C30"/>
  <c r="C29" s="1"/>
  <c r="C28" s="1"/>
  <c r="C27" s="1"/>
  <c r="C26" s="1"/>
  <c r="C25" s="1"/>
  <c r="D30"/>
  <c r="D29" s="1"/>
  <c r="D28" s="1"/>
  <c r="D27" s="1"/>
  <c r="D26" s="1"/>
  <c r="D25" s="1"/>
  <c r="E30"/>
  <c r="E29" s="1"/>
  <c r="E28" s="1"/>
  <c r="E27" s="1"/>
  <c r="E26" s="1"/>
  <c r="E25" s="1"/>
  <c r="F30"/>
  <c r="F29" s="1"/>
  <c r="F28" s="1"/>
  <c r="F27" s="1"/>
  <c r="F26" s="1"/>
  <c r="F25" s="1"/>
  <c r="C31"/>
  <c r="D31"/>
  <c r="E31"/>
  <c r="F31"/>
  <c r="C32"/>
  <c r="D32"/>
  <c r="E32"/>
  <c r="F32"/>
  <c r="C33"/>
  <c r="D33"/>
  <c r="E33"/>
  <c r="F33"/>
  <c r="C34"/>
  <c r="D34"/>
  <c r="E34"/>
  <c r="F34"/>
  <c r="C35"/>
  <c r="D35"/>
  <c r="E35"/>
  <c r="F35"/>
  <c r="C36"/>
  <c r="D36"/>
  <c r="E36"/>
  <c r="F36"/>
  <c r="B33"/>
  <c r="B34"/>
  <c r="B35" s="1"/>
  <c r="B36" s="1"/>
  <c r="B32"/>
  <c r="B27"/>
  <c r="B26" s="1"/>
  <c r="B25" s="1"/>
  <c r="B28"/>
  <c r="B29"/>
  <c r="B31"/>
  <c r="B30"/>
  <c r="B21"/>
  <c r="B20"/>
  <c r="B19"/>
  <c r="C16"/>
  <c r="D16"/>
  <c r="E16"/>
  <c r="F16"/>
  <c r="B16"/>
  <c r="B18"/>
  <c r="B17"/>
  <c r="C15"/>
  <c r="D15"/>
  <c r="E15"/>
  <c r="F15"/>
  <c r="B15"/>
</calcChain>
</file>

<file path=xl/sharedStrings.xml><?xml version="1.0" encoding="utf-8"?>
<sst xmlns="http://schemas.openxmlformats.org/spreadsheetml/2006/main" count="14" uniqueCount="14">
  <si>
    <t>Average</t>
  </si>
  <si>
    <t>Seasonal Index</t>
  </si>
  <si>
    <t>Yearly Average</t>
  </si>
  <si>
    <t>Intercept</t>
  </si>
  <si>
    <t>Slope</t>
  </si>
  <si>
    <t>Trend Value</t>
  </si>
  <si>
    <t>Yearly Increment</t>
  </si>
  <si>
    <t>Monthly Increment</t>
  </si>
  <si>
    <t>Half Monthly</t>
  </si>
  <si>
    <t xml:space="preserve">Adjusted Seasonal </t>
  </si>
  <si>
    <t>Deseasonalised</t>
  </si>
  <si>
    <t>Quality</t>
  </si>
  <si>
    <t>Adjusted</t>
  </si>
  <si>
    <t>Months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</si>
</sst>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sz val="11.5"/>
      <name val="Times New Roman"/>
      <family val="1"/>
    </font>
    <font>
      <b/>
      <sz val="11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square"/>
            <c:size val="5"/>
            <c:spPr>
              <a:solidFill>
                <a:srgbClr val="FF0000"/>
              </a:solidFill>
            </c:spPr>
          </c:marker>
          <c:trendline>
            <c:name/>
            <c:trendlineType val="linear"/>
          </c:trendline>
          <c:cat>
            <c:numRef>
              <c:f>Sheet1!$B$2:$F$2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Sheet1!$B$15:$F$15</c:f>
              <c:numCache>
                <c:formatCode>0</c:formatCode>
                <c:ptCount val="5"/>
                <c:pt idx="0">
                  <c:v>481.16666666666669</c:v>
                </c:pt>
                <c:pt idx="1">
                  <c:v>688.5</c:v>
                </c:pt>
                <c:pt idx="2">
                  <c:v>885.5</c:v>
                </c:pt>
                <c:pt idx="3">
                  <c:v>1083.3333333333333</c:v>
                </c:pt>
                <c:pt idx="4">
                  <c:v>1271.3333333333333</c:v>
                </c:pt>
              </c:numCache>
            </c:numRef>
          </c:val>
        </c:ser>
        <c:marker val="1"/>
        <c:axId val="49199360"/>
        <c:axId val="90270720"/>
      </c:lineChart>
      <c:catAx>
        <c:axId val="49199360"/>
        <c:scaling>
          <c:orientation val="minMax"/>
        </c:scaling>
        <c:axPos val="b"/>
        <c:numFmt formatCode="General" sourceLinked="1"/>
        <c:tickLblPos val="nextTo"/>
        <c:crossAx val="90270720"/>
        <c:crosses val="autoZero"/>
        <c:auto val="1"/>
        <c:lblAlgn val="ctr"/>
        <c:lblOffset val="100"/>
      </c:catAx>
      <c:valAx>
        <c:axId val="90270720"/>
        <c:scaling>
          <c:orientation val="minMax"/>
          <c:min val="450"/>
        </c:scaling>
        <c:axPos val="l"/>
        <c:majorGridlines/>
        <c:numFmt formatCode="0" sourceLinked="1"/>
        <c:tickLblPos val="nextTo"/>
        <c:crossAx val="4919936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Sheet1!$B$54</c:f>
              <c:strCache>
                <c:ptCount val="1"/>
                <c:pt idx="0">
                  <c:v>Quality</c:v>
                </c:pt>
              </c:strCache>
            </c:strRef>
          </c:tx>
          <c:marker>
            <c:symbol val="square"/>
            <c:size val="5"/>
            <c:spPr>
              <a:solidFill>
                <a:srgbClr val="FF0000"/>
              </a:solidFill>
            </c:spPr>
          </c:marker>
          <c:val>
            <c:numRef>
              <c:f>Sheet1!$B$55:$B$114</c:f>
              <c:numCache>
                <c:formatCode>0</c:formatCode>
                <c:ptCount val="60"/>
                <c:pt idx="0">
                  <c:v>288</c:v>
                </c:pt>
                <c:pt idx="1">
                  <c:v>316</c:v>
                </c:pt>
                <c:pt idx="2">
                  <c:v>414</c:v>
                </c:pt>
                <c:pt idx="3">
                  <c:v>540</c:v>
                </c:pt>
                <c:pt idx="4">
                  <c:v>558</c:v>
                </c:pt>
                <c:pt idx="5">
                  <c:v>586</c:v>
                </c:pt>
                <c:pt idx="6">
                  <c:v>558</c:v>
                </c:pt>
                <c:pt idx="7">
                  <c:v>548</c:v>
                </c:pt>
                <c:pt idx="8">
                  <c:v>540</c:v>
                </c:pt>
                <c:pt idx="9">
                  <c:v>565</c:v>
                </c:pt>
                <c:pt idx="10">
                  <c:v>465</c:v>
                </c:pt>
                <c:pt idx="11">
                  <c:v>396</c:v>
                </c:pt>
                <c:pt idx="12">
                  <c:v>396</c:v>
                </c:pt>
                <c:pt idx="13">
                  <c:v>450</c:v>
                </c:pt>
                <c:pt idx="14">
                  <c:v>648</c:v>
                </c:pt>
                <c:pt idx="15">
                  <c:v>764</c:v>
                </c:pt>
                <c:pt idx="16">
                  <c:v>824</c:v>
                </c:pt>
                <c:pt idx="17">
                  <c:v>802</c:v>
                </c:pt>
                <c:pt idx="18">
                  <c:v>812</c:v>
                </c:pt>
                <c:pt idx="19">
                  <c:v>776</c:v>
                </c:pt>
                <c:pt idx="20">
                  <c:v>767</c:v>
                </c:pt>
                <c:pt idx="21">
                  <c:v>738</c:v>
                </c:pt>
                <c:pt idx="22">
                  <c:v>689</c:v>
                </c:pt>
                <c:pt idx="23">
                  <c:v>596</c:v>
                </c:pt>
                <c:pt idx="24">
                  <c:v>540</c:v>
                </c:pt>
                <c:pt idx="25">
                  <c:v>630</c:v>
                </c:pt>
                <c:pt idx="26">
                  <c:v>879</c:v>
                </c:pt>
                <c:pt idx="27">
                  <c:v>990</c:v>
                </c:pt>
                <c:pt idx="28">
                  <c:v>1032</c:v>
                </c:pt>
                <c:pt idx="29">
                  <c:v>1020</c:v>
                </c:pt>
                <c:pt idx="30">
                  <c:v>1005</c:v>
                </c:pt>
                <c:pt idx="31">
                  <c:v>1017</c:v>
                </c:pt>
                <c:pt idx="32">
                  <c:v>967</c:v>
                </c:pt>
                <c:pt idx="33">
                  <c:v>924</c:v>
                </c:pt>
                <c:pt idx="34">
                  <c:v>848</c:v>
                </c:pt>
                <c:pt idx="35">
                  <c:v>774</c:v>
                </c:pt>
                <c:pt idx="36">
                  <c:v>694</c:v>
                </c:pt>
                <c:pt idx="37">
                  <c:v>765</c:v>
                </c:pt>
                <c:pt idx="38">
                  <c:v>1134</c:v>
                </c:pt>
                <c:pt idx="39">
                  <c:v>1224</c:v>
                </c:pt>
                <c:pt idx="40">
                  <c:v>1210</c:v>
                </c:pt>
                <c:pt idx="41">
                  <c:v>1237</c:v>
                </c:pt>
                <c:pt idx="42">
                  <c:v>1248</c:v>
                </c:pt>
                <c:pt idx="43">
                  <c:v>1217</c:v>
                </c:pt>
                <c:pt idx="44">
                  <c:v>1215</c:v>
                </c:pt>
                <c:pt idx="45">
                  <c:v>1134</c:v>
                </c:pt>
                <c:pt idx="46">
                  <c:v>1024</c:v>
                </c:pt>
                <c:pt idx="47">
                  <c:v>898</c:v>
                </c:pt>
                <c:pt idx="48">
                  <c:v>834</c:v>
                </c:pt>
                <c:pt idx="49">
                  <c:v>934</c:v>
                </c:pt>
                <c:pt idx="50">
                  <c:v>1312</c:v>
                </c:pt>
                <c:pt idx="51">
                  <c:v>1398</c:v>
                </c:pt>
                <c:pt idx="52">
                  <c:v>1475</c:v>
                </c:pt>
                <c:pt idx="53">
                  <c:v>1446</c:v>
                </c:pt>
                <c:pt idx="54">
                  <c:v>1456</c:v>
                </c:pt>
                <c:pt idx="55">
                  <c:v>1411</c:v>
                </c:pt>
                <c:pt idx="56">
                  <c:v>1379</c:v>
                </c:pt>
                <c:pt idx="57">
                  <c:v>1358</c:v>
                </c:pt>
                <c:pt idx="58">
                  <c:v>1189</c:v>
                </c:pt>
                <c:pt idx="59">
                  <c:v>1064</c:v>
                </c:pt>
              </c:numCache>
            </c:numRef>
          </c:val>
        </c:ser>
        <c:ser>
          <c:idx val="1"/>
          <c:order val="1"/>
          <c:tx>
            <c:strRef>
              <c:f>Sheet1!$D$54</c:f>
              <c:strCache>
                <c:ptCount val="1"/>
                <c:pt idx="0">
                  <c:v>Deseasonalised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val>
            <c:numRef>
              <c:f>Sheet1!$D$55:$D$114</c:f>
              <c:numCache>
                <c:formatCode>General</c:formatCode>
                <c:ptCount val="60"/>
                <c:pt idx="0">
                  <c:v>413.42369607072141</c:v>
                </c:pt>
                <c:pt idx="1">
                  <c:v>413.30188870484858</c:v>
                </c:pt>
                <c:pt idx="2">
                  <c:v>393.96205276274759</c:v>
                </c:pt>
                <c:pt idx="3">
                  <c:v>458.30827224395199</c:v>
                </c:pt>
                <c:pt idx="4">
                  <c:v>465.79435209884332</c:v>
                </c:pt>
                <c:pt idx="5">
                  <c:v>498.57439624047038</c:v>
                </c:pt>
                <c:pt idx="6">
                  <c:v>488.35761415752825</c:v>
                </c:pt>
                <c:pt idx="7">
                  <c:v>500.2076559663335</c:v>
                </c:pt>
                <c:pt idx="8">
                  <c:v>513.12875242516725</c:v>
                </c:pt>
                <c:pt idx="9">
                  <c:v>561.1345369434074</c:v>
                </c:pt>
                <c:pt idx="10">
                  <c:v>528.94409652679053</c:v>
                </c:pt>
                <c:pt idx="11">
                  <c:v>521.13912228069785</c:v>
                </c:pt>
                <c:pt idx="12">
                  <c:v>568.45758209724181</c:v>
                </c:pt>
                <c:pt idx="13">
                  <c:v>588.56281619361357</c:v>
                </c:pt>
                <c:pt idx="14">
                  <c:v>616.63625649821358</c:v>
                </c:pt>
                <c:pt idx="15">
                  <c:v>648.42133332292462</c:v>
                </c:pt>
                <c:pt idx="16">
                  <c:v>687.83968840402667</c:v>
                </c:pt>
                <c:pt idx="17">
                  <c:v>682.34925901852773</c:v>
                </c:pt>
                <c:pt idx="18">
                  <c:v>710.65659981346414</c:v>
                </c:pt>
                <c:pt idx="19">
                  <c:v>708.32325005451605</c:v>
                </c:pt>
                <c:pt idx="20">
                  <c:v>728.83287612982087</c:v>
                </c:pt>
                <c:pt idx="21">
                  <c:v>732.95095268006128</c:v>
                </c:pt>
                <c:pt idx="22">
                  <c:v>783.74727420851332</c:v>
                </c:pt>
                <c:pt idx="23">
                  <c:v>784.34069919014121</c:v>
                </c:pt>
                <c:pt idx="24">
                  <c:v>775.16943013260266</c:v>
                </c:pt>
                <c:pt idx="25">
                  <c:v>823.98794267105893</c:v>
                </c:pt>
                <c:pt idx="26">
                  <c:v>836.45566274989153</c:v>
                </c:pt>
                <c:pt idx="27">
                  <c:v>840.23183244724532</c:v>
                </c:pt>
                <c:pt idx="28">
                  <c:v>861.46912431183921</c:v>
                </c:pt>
                <c:pt idx="29">
                  <c:v>867.82574089638194</c:v>
                </c:pt>
                <c:pt idx="30">
                  <c:v>879.56882119769887</c:v>
                </c:pt>
                <c:pt idx="31">
                  <c:v>928.30508415649865</c:v>
                </c:pt>
                <c:pt idx="32">
                  <c:v>918.88056221321608</c:v>
                </c:pt>
                <c:pt idx="33">
                  <c:v>917.67842855877598</c:v>
                </c:pt>
                <c:pt idx="34">
                  <c:v>964.61202979509335</c:v>
                </c:pt>
                <c:pt idx="35">
                  <c:v>1018.5901026395458</c:v>
                </c:pt>
                <c:pt idx="36">
                  <c:v>996.23626761486332</c:v>
                </c:pt>
                <c:pt idx="37">
                  <c:v>1000.556787529143</c:v>
                </c:pt>
                <c:pt idx="38">
                  <c:v>1079.1134488718737</c:v>
                </c:pt>
                <c:pt idx="39">
                  <c:v>1038.8320837529579</c:v>
                </c:pt>
                <c:pt idx="40">
                  <c:v>1010.0558531175634</c:v>
                </c:pt>
                <c:pt idx="41">
                  <c:v>1052.4514132243378</c:v>
                </c:pt>
                <c:pt idx="42">
                  <c:v>1092.2406854275903</c:v>
                </c:pt>
                <c:pt idx="43">
                  <c:v>1110.8626228303428</c:v>
                </c:pt>
                <c:pt idx="44">
                  <c:v>1154.5396929566261</c:v>
                </c:pt>
                <c:pt idx="45">
                  <c:v>1126.2417077766795</c:v>
                </c:pt>
                <c:pt idx="46">
                  <c:v>1164.8145265450182</c:v>
                </c:pt>
                <c:pt idx="47">
                  <c:v>1181.7750803234007</c:v>
                </c:pt>
                <c:pt idx="48">
                  <c:v>1197.2061198714639</c:v>
                </c:pt>
                <c:pt idx="49">
                  <c:v>1221.5948229440778</c:v>
                </c:pt>
                <c:pt idx="50">
                  <c:v>1248.49809957663</c:v>
                </c:pt>
                <c:pt idx="51">
                  <c:v>1186.5091936982312</c:v>
                </c:pt>
                <c:pt idx="52">
                  <c:v>1231.2664325193439</c:v>
                </c:pt>
                <c:pt idx="53">
                  <c:v>1230.2706091531061</c:v>
                </c:pt>
                <c:pt idx="54">
                  <c:v>1274.280799665522</c:v>
                </c:pt>
                <c:pt idx="55">
                  <c:v>1287.9434353439719</c:v>
                </c:pt>
                <c:pt idx="56">
                  <c:v>1310.3787955450105</c:v>
                </c:pt>
                <c:pt idx="57">
                  <c:v>1348.7092056091101</c:v>
                </c:pt>
                <c:pt idx="58">
                  <c:v>1352.5043672480729</c:v>
                </c:pt>
                <c:pt idx="59">
                  <c:v>1400.2323891582387</c:v>
                </c:pt>
              </c:numCache>
            </c:numRef>
          </c:val>
        </c:ser>
        <c:marker val="1"/>
        <c:axId val="75890688"/>
        <c:axId val="75893376"/>
      </c:lineChart>
      <c:catAx>
        <c:axId val="75890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75893376"/>
        <c:crosses val="autoZero"/>
        <c:auto val="1"/>
        <c:lblAlgn val="ctr"/>
        <c:lblOffset val="100"/>
      </c:catAx>
      <c:valAx>
        <c:axId val="7589337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Quantity</a:t>
                </a:r>
              </a:p>
            </c:rich>
          </c:tx>
          <c:layout/>
        </c:title>
        <c:numFmt formatCode="0" sourceLinked="1"/>
        <c:tickLblPos val="nextTo"/>
        <c:crossAx val="75890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0</xdr:row>
      <xdr:rowOff>171450</xdr:rowOff>
    </xdr:from>
    <xdr:to>
      <xdr:col>14</xdr:col>
      <xdr:colOff>581025</xdr:colOff>
      <xdr:row>15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91</xdr:row>
      <xdr:rowOff>76200</xdr:rowOff>
    </xdr:from>
    <xdr:to>
      <xdr:col>12</xdr:col>
      <xdr:colOff>47625</xdr:colOff>
      <xdr:row>110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14"/>
  <sheetViews>
    <sheetView tabSelected="1" topLeftCell="B91" workbookViewId="0">
      <selection activeCell="D54" activeCellId="1" sqref="B54:B114 D54:D114"/>
    </sheetView>
  </sheetViews>
  <sheetFormatPr defaultRowHeight="15"/>
  <cols>
    <col min="1" max="1" width="19.28515625" style="2" customWidth="1"/>
    <col min="2" max="2" width="17.85546875" style="2" customWidth="1"/>
    <col min="3" max="3" width="25.28515625" style="2" customWidth="1"/>
    <col min="4" max="4" width="22" style="2" customWidth="1"/>
    <col min="5" max="5" width="11.85546875" style="2" customWidth="1"/>
    <col min="6" max="6" width="17" style="2" customWidth="1"/>
    <col min="7" max="7" width="17.140625" style="2" customWidth="1"/>
    <col min="8" max="8" width="19.7109375" style="2" customWidth="1"/>
    <col min="9" max="16384" width="9.140625" style="2"/>
  </cols>
  <sheetData>
    <row r="2" spans="1:6" ht="15" customHeight="1">
      <c r="A2" s="1"/>
      <c r="B2" s="5">
        <v>2008</v>
      </c>
      <c r="C2" s="6">
        <v>2009</v>
      </c>
      <c r="D2" s="6">
        <v>2010</v>
      </c>
      <c r="E2" s="6">
        <v>2011</v>
      </c>
      <c r="F2" s="6">
        <v>2012</v>
      </c>
    </row>
    <row r="3" spans="1:6">
      <c r="A3" s="3">
        <v>1</v>
      </c>
      <c r="B3" s="3">
        <v>288</v>
      </c>
      <c r="C3" s="3">
        <v>396</v>
      </c>
      <c r="D3" s="3">
        <v>540</v>
      </c>
      <c r="E3" s="3">
        <v>694</v>
      </c>
      <c r="F3" s="3">
        <v>834</v>
      </c>
    </row>
    <row r="4" spans="1:6">
      <c r="A4" s="3">
        <v>2</v>
      </c>
      <c r="B4" s="3">
        <v>316</v>
      </c>
      <c r="C4" s="3">
        <v>450</v>
      </c>
      <c r="D4" s="3">
        <v>630</v>
      </c>
      <c r="E4" s="3">
        <v>765</v>
      </c>
      <c r="F4" s="3">
        <v>934</v>
      </c>
    </row>
    <row r="5" spans="1:6">
      <c r="A5" s="3">
        <v>3</v>
      </c>
      <c r="B5" s="3">
        <v>414</v>
      </c>
      <c r="C5" s="3">
        <v>648</v>
      </c>
      <c r="D5" s="3">
        <v>879</v>
      </c>
      <c r="E5" s="3">
        <v>1134</v>
      </c>
      <c r="F5" s="3">
        <v>1312</v>
      </c>
    </row>
    <row r="6" spans="1:6">
      <c r="A6" s="3">
        <v>4</v>
      </c>
      <c r="B6" s="3">
        <v>540</v>
      </c>
      <c r="C6" s="3">
        <v>764</v>
      </c>
      <c r="D6" s="3">
        <v>990</v>
      </c>
      <c r="E6" s="3">
        <v>1224</v>
      </c>
      <c r="F6" s="3">
        <v>1398</v>
      </c>
    </row>
    <row r="7" spans="1:6">
      <c r="A7" s="3">
        <v>5</v>
      </c>
      <c r="B7" s="3">
        <v>558</v>
      </c>
      <c r="C7" s="3">
        <v>824</v>
      </c>
      <c r="D7" s="3">
        <v>1032</v>
      </c>
      <c r="E7" s="3">
        <v>1210</v>
      </c>
      <c r="F7" s="3">
        <v>1475</v>
      </c>
    </row>
    <row r="8" spans="1:6">
      <c r="A8" s="3">
        <v>6</v>
      </c>
      <c r="B8" s="3">
        <v>586</v>
      </c>
      <c r="C8" s="3">
        <v>802</v>
      </c>
      <c r="D8" s="3">
        <v>1020</v>
      </c>
      <c r="E8" s="3">
        <v>1237</v>
      </c>
      <c r="F8" s="3">
        <v>1446</v>
      </c>
    </row>
    <row r="9" spans="1:6">
      <c r="A9" s="3">
        <v>7</v>
      </c>
      <c r="B9" s="3">
        <v>558</v>
      </c>
      <c r="C9" s="3">
        <v>812</v>
      </c>
      <c r="D9" s="3">
        <v>1005</v>
      </c>
      <c r="E9" s="3">
        <v>1248</v>
      </c>
      <c r="F9" s="3">
        <v>1456</v>
      </c>
    </row>
    <row r="10" spans="1:6">
      <c r="A10" s="3">
        <v>8</v>
      </c>
      <c r="B10" s="3">
        <v>548</v>
      </c>
      <c r="C10" s="3">
        <v>776</v>
      </c>
      <c r="D10" s="3">
        <v>1017</v>
      </c>
      <c r="E10" s="3">
        <v>1217</v>
      </c>
      <c r="F10" s="3">
        <v>1411</v>
      </c>
    </row>
    <row r="11" spans="1:6">
      <c r="A11" s="3">
        <v>9</v>
      </c>
      <c r="B11" s="3">
        <v>540</v>
      </c>
      <c r="C11" s="3">
        <v>767</v>
      </c>
      <c r="D11" s="3">
        <v>967</v>
      </c>
      <c r="E11" s="3">
        <v>1215</v>
      </c>
      <c r="F11" s="3">
        <v>1379</v>
      </c>
    </row>
    <row r="12" spans="1:6">
      <c r="A12" s="3">
        <v>10</v>
      </c>
      <c r="B12" s="3">
        <v>565</v>
      </c>
      <c r="C12" s="3">
        <v>738</v>
      </c>
      <c r="D12" s="3">
        <v>924</v>
      </c>
      <c r="E12" s="3">
        <v>1134</v>
      </c>
      <c r="F12" s="3">
        <v>1358</v>
      </c>
    </row>
    <row r="13" spans="1:6">
      <c r="A13" s="3">
        <v>11</v>
      </c>
      <c r="B13" s="3">
        <v>465</v>
      </c>
      <c r="C13" s="3">
        <v>689</v>
      </c>
      <c r="D13" s="3">
        <v>848</v>
      </c>
      <c r="E13" s="3">
        <v>1024</v>
      </c>
      <c r="F13" s="3">
        <v>1189</v>
      </c>
    </row>
    <row r="14" spans="1:6">
      <c r="A14" s="3">
        <v>12</v>
      </c>
      <c r="B14" s="3">
        <v>396</v>
      </c>
      <c r="C14" s="3">
        <v>596</v>
      </c>
      <c r="D14" s="3">
        <v>774</v>
      </c>
      <c r="E14" s="3">
        <v>898</v>
      </c>
      <c r="F14" s="3">
        <v>1064</v>
      </c>
    </row>
    <row r="15" spans="1:6">
      <c r="A15" s="8" t="s">
        <v>2</v>
      </c>
      <c r="B15" s="9">
        <f>AVERAGE(B3:B14)</f>
        <v>481.16666666666669</v>
      </c>
      <c r="C15" s="9">
        <f t="shared" ref="C15:F15" si="0">AVERAGE(C3:C14)</f>
        <v>688.5</v>
      </c>
      <c r="D15" s="9">
        <f t="shared" si="0"/>
        <v>885.5</v>
      </c>
      <c r="E15" s="9">
        <f t="shared" si="0"/>
        <v>1083.3333333333333</v>
      </c>
      <c r="F15" s="9">
        <f t="shared" si="0"/>
        <v>1271.3333333333333</v>
      </c>
    </row>
    <row r="16" spans="1:6">
      <c r="A16" s="8" t="s">
        <v>5</v>
      </c>
      <c r="B16" s="8">
        <f>$B$17+$B$18*B2</f>
        <v>486.93333333334886</v>
      </c>
      <c r="C16" s="8">
        <f t="shared" ref="C16:F16" si="1">$B$17+$B$18*C2</f>
        <v>684.45000000001164</v>
      </c>
      <c r="D16" s="8">
        <f t="shared" si="1"/>
        <v>881.96666666667443</v>
      </c>
      <c r="E16" s="8">
        <f t="shared" si="1"/>
        <v>1079.4833333333954</v>
      </c>
      <c r="F16" s="8">
        <f t="shared" si="1"/>
        <v>1277.0000000000582</v>
      </c>
    </row>
    <row r="17" spans="1:6">
      <c r="A17" s="8" t="s">
        <v>3</v>
      </c>
      <c r="B17" s="8">
        <f>INTERCEPT(B15:F15,B2:F2)</f>
        <v>-396126.53333333321</v>
      </c>
      <c r="C17" s="8"/>
      <c r="D17" s="8"/>
      <c r="E17" s="8"/>
      <c r="F17" s="8"/>
    </row>
    <row r="18" spans="1:6">
      <c r="A18" s="8" t="s">
        <v>4</v>
      </c>
      <c r="B18" s="8">
        <f>SLOPE(B15:F15,B2:F2)</f>
        <v>197.51666666666662</v>
      </c>
      <c r="C18" s="8"/>
      <c r="D18" s="8"/>
      <c r="E18" s="8"/>
      <c r="F18" s="8"/>
    </row>
    <row r="19" spans="1:6">
      <c r="A19" s="8" t="s">
        <v>6</v>
      </c>
      <c r="B19" s="8">
        <f>$B$18</f>
        <v>197.51666666666662</v>
      </c>
      <c r="C19" s="8"/>
      <c r="D19" s="8"/>
      <c r="E19" s="8"/>
      <c r="F19" s="8"/>
    </row>
    <row r="20" spans="1:6">
      <c r="A20" s="8" t="s">
        <v>7</v>
      </c>
      <c r="B20" s="8">
        <f>B19/12</f>
        <v>16.459722222222219</v>
      </c>
      <c r="C20" s="8"/>
      <c r="D20" s="8"/>
      <c r="E20" s="8"/>
      <c r="F20" s="8"/>
    </row>
    <row r="21" spans="1:6">
      <c r="A21" s="8" t="s">
        <v>8</v>
      </c>
      <c r="B21" s="8">
        <f>B20/2</f>
        <v>8.2298611111111093</v>
      </c>
      <c r="C21" s="8"/>
      <c r="D21" s="8"/>
      <c r="E21" s="8"/>
      <c r="F21" s="8"/>
    </row>
    <row r="24" spans="1:6">
      <c r="B24" s="5">
        <v>2008</v>
      </c>
      <c r="C24" s="6">
        <v>2009</v>
      </c>
      <c r="D24" s="6">
        <v>2010</v>
      </c>
      <c r="E24" s="6">
        <v>2011</v>
      </c>
      <c r="F24" s="6">
        <v>2012</v>
      </c>
    </row>
    <row r="25" spans="1:6">
      <c r="A25" s="3">
        <v>1</v>
      </c>
      <c r="B25" s="4">
        <f t="shared" ref="B25:B28" si="2">B26-$B$20</f>
        <v>396.40486111112654</v>
      </c>
      <c r="C25" s="4">
        <f t="shared" ref="C25:C29" si="3">C26-$B$20</f>
        <v>593.92152777778938</v>
      </c>
      <c r="D25" s="4">
        <f t="shared" ref="D25:D29" si="4">D26-$B$20</f>
        <v>791.43819444445217</v>
      </c>
      <c r="E25" s="4">
        <f t="shared" ref="E25:E29" si="5">E26-$B$20</f>
        <v>988.95486111117327</v>
      </c>
      <c r="F25" s="4">
        <f t="shared" ref="F25:F29" si="6">F26-$B$20</f>
        <v>1186.4715277778364</v>
      </c>
    </row>
    <row r="26" spans="1:6">
      <c r="A26" s="3">
        <v>2</v>
      </c>
      <c r="B26" s="4">
        <f t="shared" si="2"/>
        <v>412.86458333334878</v>
      </c>
      <c r="C26" s="4">
        <f t="shared" si="3"/>
        <v>610.38125000001162</v>
      </c>
      <c r="D26" s="4">
        <f t="shared" si="4"/>
        <v>807.8979166666744</v>
      </c>
      <c r="E26" s="4">
        <f t="shared" si="5"/>
        <v>1005.4145833333955</v>
      </c>
      <c r="F26" s="4">
        <f t="shared" si="6"/>
        <v>1202.9312500000585</v>
      </c>
    </row>
    <row r="27" spans="1:6">
      <c r="A27" s="3">
        <v>3</v>
      </c>
      <c r="B27" s="4">
        <f t="shared" si="2"/>
        <v>429.32430555557102</v>
      </c>
      <c r="C27" s="4">
        <f t="shared" si="3"/>
        <v>626.84097222223386</v>
      </c>
      <c r="D27" s="4">
        <f t="shared" si="4"/>
        <v>824.35763888889664</v>
      </c>
      <c r="E27" s="4">
        <f t="shared" si="5"/>
        <v>1021.8743055556178</v>
      </c>
      <c r="F27" s="4">
        <f t="shared" si="6"/>
        <v>1219.3909722222807</v>
      </c>
    </row>
    <row r="28" spans="1:6">
      <c r="A28" s="3">
        <v>4</v>
      </c>
      <c r="B28" s="4">
        <f t="shared" si="2"/>
        <v>445.78402777779326</v>
      </c>
      <c r="C28" s="4">
        <f t="shared" si="3"/>
        <v>643.3006944444561</v>
      </c>
      <c r="D28" s="4">
        <f t="shared" si="4"/>
        <v>840.81736111111888</v>
      </c>
      <c r="E28" s="4">
        <f t="shared" si="5"/>
        <v>1038.33402777784</v>
      </c>
      <c r="F28" s="4">
        <f t="shared" si="6"/>
        <v>1235.8506944445028</v>
      </c>
    </row>
    <row r="29" spans="1:6">
      <c r="A29" s="3">
        <v>5</v>
      </c>
      <c r="B29" s="4">
        <f>B30-$B$20</f>
        <v>462.2437500000155</v>
      </c>
      <c r="C29" s="4">
        <f t="shared" si="3"/>
        <v>659.76041666667834</v>
      </c>
      <c r="D29" s="4">
        <f t="shared" si="4"/>
        <v>857.27708333334112</v>
      </c>
      <c r="E29" s="4">
        <f t="shared" si="5"/>
        <v>1054.7937500000621</v>
      </c>
      <c r="F29" s="4">
        <f t="shared" si="6"/>
        <v>1252.3104166667249</v>
      </c>
    </row>
    <row r="30" spans="1:6">
      <c r="A30" s="3">
        <v>6</v>
      </c>
      <c r="B30" s="7">
        <f>B$16-$B$21</f>
        <v>478.70347222223774</v>
      </c>
      <c r="C30" s="7">
        <f t="shared" ref="C30:F30" si="7">C$16-$B$21</f>
        <v>676.22013888890058</v>
      </c>
      <c r="D30" s="7">
        <f t="shared" si="7"/>
        <v>873.73680555556336</v>
      </c>
      <c r="E30" s="7">
        <f t="shared" si="7"/>
        <v>1071.2534722222842</v>
      </c>
      <c r="F30" s="7">
        <f t="shared" si="7"/>
        <v>1268.770138888947</v>
      </c>
    </row>
    <row r="31" spans="1:6">
      <c r="A31" s="3">
        <v>7</v>
      </c>
      <c r="B31" s="7">
        <f>B$16+$B$21</f>
        <v>495.16319444445998</v>
      </c>
      <c r="C31" s="7">
        <f t="shared" ref="C31:F31" si="8">C$16+$B$21</f>
        <v>692.6798611111227</v>
      </c>
      <c r="D31" s="7">
        <f t="shared" si="8"/>
        <v>890.19652777778549</v>
      </c>
      <c r="E31" s="7">
        <f t="shared" si="8"/>
        <v>1087.7131944445066</v>
      </c>
      <c r="F31" s="7">
        <f t="shared" si="8"/>
        <v>1285.2298611111694</v>
      </c>
    </row>
    <row r="32" spans="1:6">
      <c r="A32" s="3">
        <v>8</v>
      </c>
      <c r="B32" s="4">
        <f>B31+$B$20</f>
        <v>511.62291666668222</v>
      </c>
      <c r="C32" s="4">
        <f t="shared" ref="C32:F36" si="9">C31+$B$20</f>
        <v>709.13958333334494</v>
      </c>
      <c r="D32" s="4">
        <f t="shared" si="9"/>
        <v>906.65625000000773</v>
      </c>
      <c r="E32" s="4">
        <f t="shared" si="9"/>
        <v>1104.1729166667287</v>
      </c>
      <c r="F32" s="4">
        <f t="shared" si="9"/>
        <v>1301.6895833333915</v>
      </c>
    </row>
    <row r="33" spans="1:8">
      <c r="A33" s="3">
        <v>9</v>
      </c>
      <c r="B33" s="4">
        <f t="shared" ref="B33:B36" si="10">B32+$B$20</f>
        <v>528.0826388889044</v>
      </c>
      <c r="C33" s="4">
        <f t="shared" si="9"/>
        <v>725.59930555556718</v>
      </c>
      <c r="D33" s="4">
        <f t="shared" si="9"/>
        <v>923.11597222222997</v>
      </c>
      <c r="E33" s="4">
        <f t="shared" si="9"/>
        <v>1120.6326388889509</v>
      </c>
      <c r="F33" s="4">
        <f t="shared" si="9"/>
        <v>1318.1493055556136</v>
      </c>
    </row>
    <row r="34" spans="1:8">
      <c r="A34" s="3">
        <v>10</v>
      </c>
      <c r="B34" s="4">
        <f t="shared" si="10"/>
        <v>544.54236111112664</v>
      </c>
      <c r="C34" s="4">
        <f t="shared" si="9"/>
        <v>742.05902777778942</v>
      </c>
      <c r="D34" s="4">
        <f t="shared" si="9"/>
        <v>939.57569444445221</v>
      </c>
      <c r="E34" s="4">
        <f t="shared" si="9"/>
        <v>1137.092361111173</v>
      </c>
      <c r="F34" s="4">
        <f t="shared" si="9"/>
        <v>1334.6090277778358</v>
      </c>
    </row>
    <row r="35" spans="1:8">
      <c r="A35" s="3">
        <v>11</v>
      </c>
      <c r="B35" s="4">
        <f t="shared" si="10"/>
        <v>561.00208333334888</v>
      </c>
      <c r="C35" s="4">
        <f t="shared" si="9"/>
        <v>758.51875000001166</v>
      </c>
      <c r="D35" s="4">
        <f t="shared" si="9"/>
        <v>956.03541666667445</v>
      </c>
      <c r="E35" s="4">
        <f t="shared" si="9"/>
        <v>1153.5520833333951</v>
      </c>
      <c r="F35" s="4">
        <f t="shared" si="9"/>
        <v>1351.0687500000579</v>
      </c>
    </row>
    <row r="36" spans="1:8">
      <c r="A36" s="3">
        <v>12</v>
      </c>
      <c r="B36" s="4">
        <f t="shared" si="10"/>
        <v>577.46180555557112</v>
      </c>
      <c r="C36" s="4">
        <f t="shared" si="9"/>
        <v>774.9784722222339</v>
      </c>
      <c r="D36" s="4">
        <f t="shared" si="9"/>
        <v>972.49513888889669</v>
      </c>
      <c r="E36" s="4">
        <f t="shared" si="9"/>
        <v>1170.0118055556172</v>
      </c>
      <c r="F36" s="4">
        <f t="shared" si="9"/>
        <v>1367.52847222228</v>
      </c>
    </row>
    <row r="39" spans="1:8">
      <c r="B39" s="5">
        <v>2008</v>
      </c>
      <c r="C39" s="6">
        <v>2009</v>
      </c>
      <c r="D39" s="6">
        <v>2010</v>
      </c>
      <c r="E39" s="6">
        <v>2011</v>
      </c>
      <c r="F39" s="6">
        <v>2012</v>
      </c>
      <c r="G39" s="4" t="s">
        <v>1</v>
      </c>
      <c r="H39" s="4" t="s">
        <v>9</v>
      </c>
    </row>
    <row r="40" spans="1:8">
      <c r="A40" s="3">
        <v>1</v>
      </c>
      <c r="B40" s="4">
        <f>(B3/B25)*100</f>
        <v>72.652994010399695</v>
      </c>
      <c r="C40" s="4">
        <f t="shared" ref="C40:F40" si="11">(C3/C25)*100</f>
        <v>66.675475038204041</v>
      </c>
      <c r="D40" s="4">
        <f t="shared" si="11"/>
        <v>68.230217317102245</v>
      </c>
      <c r="E40" s="4">
        <f t="shared" si="11"/>
        <v>70.175093655966563</v>
      </c>
      <c r="F40" s="4">
        <f t="shared" si="11"/>
        <v>70.292457970905829</v>
      </c>
      <c r="G40" s="4">
        <f>AVERAGE(B40:F40)</f>
        <v>69.605247598515675</v>
      </c>
      <c r="H40" s="4">
        <f>(G40/$G$52)*100</f>
        <v>69.662189839920046</v>
      </c>
    </row>
    <row r="41" spans="1:8">
      <c r="A41" s="3">
        <v>2</v>
      </c>
      <c r="B41" s="4">
        <f t="shared" ref="B41:F51" si="12">(B4/B26)*100</f>
        <v>76.538413018793662</v>
      </c>
      <c r="C41" s="4">
        <f t="shared" si="12"/>
        <v>73.724414044499468</v>
      </c>
      <c r="D41" s="4">
        <f t="shared" si="12"/>
        <v>77.980149100932479</v>
      </c>
      <c r="E41" s="4">
        <f t="shared" si="12"/>
        <v>76.088015101559947</v>
      </c>
      <c r="F41" s="4">
        <f t="shared" si="12"/>
        <v>77.643672487513697</v>
      </c>
      <c r="G41" s="4">
        <f t="shared" ref="G41:G51" si="13">AVERAGE(B41:F41)</f>
        <v>76.394932750659848</v>
      </c>
      <c r="H41" s="4">
        <f t="shared" ref="H41:H51" si="14">(G41/$G$52)*100</f>
        <v>76.457429456768139</v>
      </c>
    </row>
    <row r="42" spans="1:8">
      <c r="A42" s="3">
        <v>3</v>
      </c>
      <c r="B42" s="4">
        <f t="shared" si="12"/>
        <v>96.430599116502279</v>
      </c>
      <c r="C42" s="4">
        <f t="shared" si="12"/>
        <v>103.37550171660838</v>
      </c>
      <c r="D42" s="4">
        <f t="shared" si="12"/>
        <v>106.62847756038903</v>
      </c>
      <c r="E42" s="4">
        <f t="shared" si="12"/>
        <v>110.97255247879207</v>
      </c>
      <c r="F42" s="4">
        <f t="shared" si="12"/>
        <v>107.59469521157303</v>
      </c>
      <c r="G42" s="4">
        <f t="shared" si="13"/>
        <v>105.00036521677296</v>
      </c>
      <c r="H42" s="4">
        <f t="shared" si="14"/>
        <v>105.08626328265167</v>
      </c>
    </row>
    <row r="43" spans="1:8">
      <c r="A43" s="3">
        <v>4</v>
      </c>
      <c r="B43" s="4">
        <f t="shared" si="12"/>
        <v>121.13489186498398</v>
      </c>
      <c r="C43" s="4">
        <f t="shared" si="12"/>
        <v>118.76250198358294</v>
      </c>
      <c r="D43" s="4">
        <f t="shared" si="12"/>
        <v>117.74257357052429</v>
      </c>
      <c r="E43" s="4">
        <f t="shared" si="12"/>
        <v>117.88114106397029</v>
      </c>
      <c r="F43" s="4">
        <f t="shared" si="12"/>
        <v>113.12046077122456</v>
      </c>
      <c r="G43" s="4">
        <f t="shared" si="13"/>
        <v>117.72831385085722</v>
      </c>
      <c r="H43" s="4">
        <f t="shared" si="14"/>
        <v>117.82462432023581</v>
      </c>
    </row>
    <row r="44" spans="1:8">
      <c r="A44" s="3">
        <v>5</v>
      </c>
      <c r="B44" s="4">
        <f t="shared" si="12"/>
        <v>120.71553157830286</v>
      </c>
      <c r="C44" s="4">
        <f t="shared" si="12"/>
        <v>124.8938219366225</v>
      </c>
      <c r="D44" s="4">
        <f t="shared" si="12"/>
        <v>120.38114864651294</v>
      </c>
      <c r="E44" s="4">
        <f t="shared" si="12"/>
        <v>114.71436951536059</v>
      </c>
      <c r="F44" s="4">
        <f t="shared" si="12"/>
        <v>117.78229905058268</v>
      </c>
      <c r="G44" s="4">
        <f t="shared" si="13"/>
        <v>119.69743414547631</v>
      </c>
      <c r="H44" s="4">
        <f t="shared" si="14"/>
        <v>119.79535550091649</v>
      </c>
    </row>
    <row r="45" spans="1:8">
      <c r="A45" s="3">
        <v>6</v>
      </c>
      <c r="B45" s="4">
        <f t="shared" si="12"/>
        <v>122.41398569341271</v>
      </c>
      <c r="C45" s="4">
        <f t="shared" si="12"/>
        <v>118.60043111371523</v>
      </c>
      <c r="D45" s="4">
        <f t="shared" si="12"/>
        <v>116.7399603077766</v>
      </c>
      <c r="E45" s="4">
        <f t="shared" si="12"/>
        <v>115.47220448526336</v>
      </c>
      <c r="F45" s="4">
        <f t="shared" si="12"/>
        <v>113.96863432380681</v>
      </c>
      <c r="G45" s="4">
        <f t="shared" si="13"/>
        <v>117.43904318479494</v>
      </c>
      <c r="H45" s="4">
        <f t="shared" si="14"/>
        <v>117.53511700937062</v>
      </c>
    </row>
    <row r="46" spans="1:8">
      <c r="A46" s="3">
        <v>7</v>
      </c>
      <c r="B46" s="4">
        <f t="shared" si="12"/>
        <v>112.6901204008183</v>
      </c>
      <c r="C46" s="4">
        <f t="shared" si="12"/>
        <v>117.22587093805163</v>
      </c>
      <c r="D46" s="4">
        <f t="shared" si="12"/>
        <v>112.8964187839286</v>
      </c>
      <c r="E46" s="4">
        <f t="shared" si="12"/>
        <v>114.73612771952735</v>
      </c>
      <c r="F46" s="4">
        <f t="shared" si="12"/>
        <v>113.28712816718934</v>
      </c>
      <c r="G46" s="4">
        <f t="shared" si="13"/>
        <v>114.16713320190304</v>
      </c>
      <c r="H46" s="4">
        <f t="shared" si="14"/>
        <v>114.26053036208161</v>
      </c>
    </row>
    <row r="47" spans="1:8">
      <c r="A47" s="3">
        <v>8</v>
      </c>
      <c r="B47" s="4">
        <f t="shared" si="12"/>
        <v>107.11013563863034</v>
      </c>
      <c r="C47" s="4">
        <f t="shared" si="12"/>
        <v>109.42838592543013</v>
      </c>
      <c r="D47" s="4">
        <f t="shared" si="12"/>
        <v>112.17040636955751</v>
      </c>
      <c r="E47" s="4">
        <f t="shared" si="12"/>
        <v>110.218244047669</v>
      </c>
      <c r="F47" s="4">
        <f t="shared" si="12"/>
        <v>108.39757942801418</v>
      </c>
      <c r="G47" s="4">
        <f t="shared" si="13"/>
        <v>109.46495028186023</v>
      </c>
      <c r="H47" s="4">
        <f t="shared" si="14"/>
        <v>109.55450070857835</v>
      </c>
    </row>
    <row r="48" spans="1:8">
      <c r="A48" s="3">
        <v>9</v>
      </c>
      <c r="B48" s="4">
        <f t="shared" si="12"/>
        <v>102.25672276145453</v>
      </c>
      <c r="C48" s="4">
        <f t="shared" si="12"/>
        <v>105.70572409971281</v>
      </c>
      <c r="D48" s="4">
        <f t="shared" si="12"/>
        <v>104.75390190380169</v>
      </c>
      <c r="E48" s="4">
        <f t="shared" si="12"/>
        <v>108.42090064453321</v>
      </c>
      <c r="F48" s="4">
        <f t="shared" si="12"/>
        <v>104.61637344024068</v>
      </c>
      <c r="G48" s="4">
        <f t="shared" si="13"/>
        <v>105.15072456994858</v>
      </c>
      <c r="H48" s="4">
        <f t="shared" si="14"/>
        <v>105.23674564090064</v>
      </c>
    </row>
    <row r="49" spans="1:8">
      <c r="A49" s="3">
        <v>10</v>
      </c>
      <c r="B49" s="4">
        <f t="shared" si="12"/>
        <v>103.75684985225575</v>
      </c>
      <c r="C49" s="4">
        <f t="shared" si="12"/>
        <v>99.453004730641865</v>
      </c>
      <c r="D49" s="4">
        <f t="shared" si="12"/>
        <v>98.342262945226395</v>
      </c>
      <c r="E49" s="4">
        <f t="shared" si="12"/>
        <v>99.728046619876054</v>
      </c>
      <c r="F49" s="4">
        <f t="shared" si="12"/>
        <v>101.75264603605379</v>
      </c>
      <c r="G49" s="4">
        <f t="shared" si="13"/>
        <v>100.60656203681076</v>
      </c>
      <c r="H49" s="4">
        <f t="shared" si="14"/>
        <v>100.68886564666799</v>
      </c>
    </row>
    <row r="50" spans="1:8">
      <c r="A50" s="3">
        <v>11</v>
      </c>
      <c r="B50" s="4">
        <f t="shared" si="12"/>
        <v>82.887392723583844</v>
      </c>
      <c r="C50" s="4">
        <f t="shared" si="12"/>
        <v>90.834933216876891</v>
      </c>
      <c r="D50" s="4">
        <f t="shared" si="12"/>
        <v>88.69964283924206</v>
      </c>
      <c r="E50" s="4">
        <f t="shared" si="12"/>
        <v>88.769290506672988</v>
      </c>
      <c r="F50" s="4">
        <f t="shared" si="12"/>
        <v>88.004403920966197</v>
      </c>
      <c r="G50" s="4">
        <f t="shared" si="13"/>
        <v>87.839132641468396</v>
      </c>
      <c r="H50" s="4">
        <f t="shared" si="14"/>
        <v>87.91099154964256</v>
      </c>
    </row>
    <row r="51" spans="1:8">
      <c r="A51" s="3">
        <v>12</v>
      </c>
      <c r="B51" s="4">
        <f t="shared" si="12"/>
        <v>68.575964018782471</v>
      </c>
      <c r="C51" s="4">
        <f t="shared" si="12"/>
        <v>76.905362066507848</v>
      </c>
      <c r="D51" s="4">
        <f t="shared" si="12"/>
        <v>79.589086777782455</v>
      </c>
      <c r="E51" s="4">
        <f t="shared" si="12"/>
        <v>76.751362314122645</v>
      </c>
      <c r="F51" s="4">
        <f t="shared" si="12"/>
        <v>77.804595780807688</v>
      </c>
      <c r="G51" s="4">
        <f t="shared" si="13"/>
        <v>75.925274191600622</v>
      </c>
      <c r="H51" s="4">
        <f t="shared" si="14"/>
        <v>75.987386682265821</v>
      </c>
    </row>
    <row r="52" spans="1:8">
      <c r="F52" s="8" t="s">
        <v>0</v>
      </c>
      <c r="G52" s="8">
        <f>AVERAGE(G40:G51)</f>
        <v>99.918259472555732</v>
      </c>
      <c r="H52" s="8">
        <f>AVERAGE(H40:H51)</f>
        <v>99.999999999999986</v>
      </c>
    </row>
    <row r="54" spans="1:8">
      <c r="A54" s="4" t="s">
        <v>13</v>
      </c>
      <c r="B54" s="4" t="s">
        <v>11</v>
      </c>
      <c r="C54" s="4" t="s">
        <v>12</v>
      </c>
      <c r="D54" s="4" t="s">
        <v>10</v>
      </c>
    </row>
    <row r="55" spans="1:8">
      <c r="A55" s="3">
        <v>1</v>
      </c>
      <c r="B55" s="3">
        <v>288</v>
      </c>
      <c r="C55" s="4">
        <f>(G40/$G$52)*100</f>
        <v>69.662189839920046</v>
      </c>
      <c r="D55" s="4">
        <f>(B55/C55)*100</f>
        <v>413.42369607072141</v>
      </c>
    </row>
    <row r="56" spans="1:8">
      <c r="A56" s="3">
        <v>2</v>
      </c>
      <c r="B56" s="3">
        <v>316</v>
      </c>
      <c r="C56" s="4">
        <f t="shared" ref="C56:C78" si="15">(G41/$G$52)*100</f>
        <v>76.457429456768139</v>
      </c>
      <c r="D56" s="4">
        <f t="shared" ref="D56:D114" si="16">(B56/C56)*100</f>
        <v>413.30188870484858</v>
      </c>
    </row>
    <row r="57" spans="1:8">
      <c r="A57" s="3">
        <v>3</v>
      </c>
      <c r="B57" s="3">
        <v>414</v>
      </c>
      <c r="C57" s="4">
        <f t="shared" si="15"/>
        <v>105.08626328265167</v>
      </c>
      <c r="D57" s="4">
        <f t="shared" si="16"/>
        <v>393.96205276274759</v>
      </c>
    </row>
    <row r="58" spans="1:8">
      <c r="A58" s="3">
        <v>4</v>
      </c>
      <c r="B58" s="3">
        <v>540</v>
      </c>
      <c r="C58" s="4">
        <f t="shared" si="15"/>
        <v>117.82462432023581</v>
      </c>
      <c r="D58" s="4">
        <f t="shared" si="16"/>
        <v>458.30827224395199</v>
      </c>
    </row>
    <row r="59" spans="1:8">
      <c r="A59" s="3">
        <v>5</v>
      </c>
      <c r="B59" s="3">
        <v>558</v>
      </c>
      <c r="C59" s="4">
        <f t="shared" si="15"/>
        <v>119.79535550091649</v>
      </c>
      <c r="D59" s="4">
        <f t="shared" si="16"/>
        <v>465.79435209884332</v>
      </c>
    </row>
    <row r="60" spans="1:8">
      <c r="A60" s="3">
        <v>6</v>
      </c>
      <c r="B60" s="3">
        <v>586</v>
      </c>
      <c r="C60" s="4">
        <f t="shared" si="15"/>
        <v>117.53511700937062</v>
      </c>
      <c r="D60" s="4">
        <f t="shared" si="16"/>
        <v>498.57439624047038</v>
      </c>
    </row>
    <row r="61" spans="1:8">
      <c r="A61" s="3">
        <v>7</v>
      </c>
      <c r="B61" s="3">
        <v>558</v>
      </c>
      <c r="C61" s="4">
        <f t="shared" si="15"/>
        <v>114.26053036208161</v>
      </c>
      <c r="D61" s="4">
        <f t="shared" si="16"/>
        <v>488.35761415752825</v>
      </c>
    </row>
    <row r="62" spans="1:8">
      <c r="A62" s="3">
        <v>8</v>
      </c>
      <c r="B62" s="3">
        <v>548</v>
      </c>
      <c r="C62" s="4">
        <f t="shared" si="15"/>
        <v>109.55450070857835</v>
      </c>
      <c r="D62" s="4">
        <f t="shared" si="16"/>
        <v>500.2076559663335</v>
      </c>
    </row>
    <row r="63" spans="1:8">
      <c r="A63" s="3">
        <v>9</v>
      </c>
      <c r="B63" s="3">
        <v>540</v>
      </c>
      <c r="C63" s="4">
        <f t="shared" si="15"/>
        <v>105.23674564090064</v>
      </c>
      <c r="D63" s="4">
        <f t="shared" si="16"/>
        <v>513.12875242516725</v>
      </c>
    </row>
    <row r="64" spans="1:8">
      <c r="A64" s="3">
        <v>10</v>
      </c>
      <c r="B64" s="3">
        <v>565</v>
      </c>
      <c r="C64" s="4">
        <f t="shared" si="15"/>
        <v>100.68886564666799</v>
      </c>
      <c r="D64" s="4">
        <f t="shared" si="16"/>
        <v>561.1345369434074</v>
      </c>
    </row>
    <row r="65" spans="1:4">
      <c r="A65" s="3">
        <v>11</v>
      </c>
      <c r="B65" s="3">
        <v>465</v>
      </c>
      <c r="C65" s="4">
        <f t="shared" si="15"/>
        <v>87.91099154964256</v>
      </c>
      <c r="D65" s="4">
        <f t="shared" si="16"/>
        <v>528.94409652679053</v>
      </c>
    </row>
    <row r="66" spans="1:4">
      <c r="A66" s="3">
        <v>12</v>
      </c>
      <c r="B66" s="3">
        <v>396</v>
      </c>
      <c r="C66" s="4">
        <f t="shared" si="15"/>
        <v>75.987386682265821</v>
      </c>
      <c r="D66" s="4">
        <f t="shared" si="16"/>
        <v>521.13912228069785</v>
      </c>
    </row>
    <row r="67" spans="1:4">
      <c r="A67" s="3">
        <v>13</v>
      </c>
      <c r="B67" s="3">
        <v>396</v>
      </c>
      <c r="C67" s="4">
        <v>69.662189839920046</v>
      </c>
      <c r="D67" s="4">
        <f t="shared" si="16"/>
        <v>568.45758209724181</v>
      </c>
    </row>
    <row r="68" spans="1:4">
      <c r="A68" s="3">
        <v>14</v>
      </c>
      <c r="B68" s="3">
        <v>450</v>
      </c>
      <c r="C68" s="4">
        <v>76.457429456768139</v>
      </c>
      <c r="D68" s="4">
        <f t="shared" si="16"/>
        <v>588.56281619361357</v>
      </c>
    </row>
    <row r="69" spans="1:4">
      <c r="A69" s="3">
        <v>15</v>
      </c>
      <c r="B69" s="3">
        <v>648</v>
      </c>
      <c r="C69" s="4">
        <v>105.08626328265167</v>
      </c>
      <c r="D69" s="4">
        <f t="shared" si="16"/>
        <v>616.63625649821358</v>
      </c>
    </row>
    <row r="70" spans="1:4">
      <c r="A70" s="3">
        <v>16</v>
      </c>
      <c r="B70" s="3">
        <v>764</v>
      </c>
      <c r="C70" s="4">
        <v>117.82462432023581</v>
      </c>
      <c r="D70" s="4">
        <f t="shared" si="16"/>
        <v>648.42133332292462</v>
      </c>
    </row>
    <row r="71" spans="1:4">
      <c r="A71" s="3">
        <v>17</v>
      </c>
      <c r="B71" s="3">
        <v>824</v>
      </c>
      <c r="C71" s="4">
        <v>119.79535550091649</v>
      </c>
      <c r="D71" s="4">
        <f t="shared" si="16"/>
        <v>687.83968840402667</v>
      </c>
    </row>
    <row r="72" spans="1:4">
      <c r="A72" s="3">
        <v>18</v>
      </c>
      <c r="B72" s="3">
        <v>802</v>
      </c>
      <c r="C72" s="4">
        <v>117.53511700937062</v>
      </c>
      <c r="D72" s="4">
        <f t="shared" si="16"/>
        <v>682.34925901852773</v>
      </c>
    </row>
    <row r="73" spans="1:4">
      <c r="A73" s="3">
        <v>19</v>
      </c>
      <c r="B73" s="3">
        <v>812</v>
      </c>
      <c r="C73" s="4">
        <v>114.26053036208161</v>
      </c>
      <c r="D73" s="4">
        <f t="shared" si="16"/>
        <v>710.65659981346414</v>
      </c>
    </row>
    <row r="74" spans="1:4">
      <c r="A74" s="3">
        <v>20</v>
      </c>
      <c r="B74" s="3">
        <v>776</v>
      </c>
      <c r="C74" s="4">
        <v>109.55450070857835</v>
      </c>
      <c r="D74" s="4">
        <f t="shared" si="16"/>
        <v>708.32325005451605</v>
      </c>
    </row>
    <row r="75" spans="1:4">
      <c r="A75" s="3">
        <v>21</v>
      </c>
      <c r="B75" s="3">
        <v>767</v>
      </c>
      <c r="C75" s="4">
        <v>105.23674564090064</v>
      </c>
      <c r="D75" s="4">
        <f t="shared" si="16"/>
        <v>728.83287612982087</v>
      </c>
    </row>
    <row r="76" spans="1:4">
      <c r="A76" s="3">
        <v>22</v>
      </c>
      <c r="B76" s="3">
        <v>738</v>
      </c>
      <c r="C76" s="4">
        <v>100.68886564666799</v>
      </c>
      <c r="D76" s="4">
        <f t="shared" si="16"/>
        <v>732.95095268006128</v>
      </c>
    </row>
    <row r="77" spans="1:4">
      <c r="A77" s="3">
        <v>23</v>
      </c>
      <c r="B77" s="3">
        <v>689</v>
      </c>
      <c r="C77" s="4">
        <v>87.91099154964256</v>
      </c>
      <c r="D77" s="4">
        <f t="shared" si="16"/>
        <v>783.74727420851332</v>
      </c>
    </row>
    <row r="78" spans="1:4">
      <c r="A78" s="3">
        <v>24</v>
      </c>
      <c r="B78" s="3">
        <v>596</v>
      </c>
      <c r="C78" s="4">
        <v>75.987386682265821</v>
      </c>
      <c r="D78" s="4">
        <f t="shared" si="16"/>
        <v>784.34069919014121</v>
      </c>
    </row>
    <row r="79" spans="1:4">
      <c r="A79" s="3">
        <v>25</v>
      </c>
      <c r="B79" s="3">
        <v>540</v>
      </c>
      <c r="C79" s="4">
        <v>69.662189839920046</v>
      </c>
      <c r="D79" s="4">
        <f t="shared" si="16"/>
        <v>775.16943013260266</v>
      </c>
    </row>
    <row r="80" spans="1:4">
      <c r="A80" s="3">
        <v>26</v>
      </c>
      <c r="B80" s="3">
        <v>630</v>
      </c>
      <c r="C80" s="4">
        <v>76.457429456768139</v>
      </c>
      <c r="D80" s="4">
        <f t="shared" si="16"/>
        <v>823.98794267105893</v>
      </c>
    </row>
    <row r="81" spans="1:4">
      <c r="A81" s="3">
        <v>27</v>
      </c>
      <c r="B81" s="3">
        <v>879</v>
      </c>
      <c r="C81" s="4">
        <v>105.08626328265167</v>
      </c>
      <c r="D81" s="4">
        <f t="shared" si="16"/>
        <v>836.45566274989153</v>
      </c>
    </row>
    <row r="82" spans="1:4">
      <c r="A82" s="3">
        <v>28</v>
      </c>
      <c r="B82" s="3">
        <v>990</v>
      </c>
      <c r="C82" s="4">
        <v>117.82462432023581</v>
      </c>
      <c r="D82" s="4">
        <f t="shared" si="16"/>
        <v>840.23183244724532</v>
      </c>
    </row>
    <row r="83" spans="1:4">
      <c r="A83" s="3">
        <v>29</v>
      </c>
      <c r="B83" s="3">
        <v>1032</v>
      </c>
      <c r="C83" s="4">
        <v>119.79535550091649</v>
      </c>
      <c r="D83" s="4">
        <f t="shared" si="16"/>
        <v>861.46912431183921</v>
      </c>
    </row>
    <row r="84" spans="1:4">
      <c r="A84" s="3">
        <v>30</v>
      </c>
      <c r="B84" s="3">
        <v>1020</v>
      </c>
      <c r="C84" s="4">
        <v>117.53511700937062</v>
      </c>
      <c r="D84" s="4">
        <f t="shared" si="16"/>
        <v>867.82574089638194</v>
      </c>
    </row>
    <row r="85" spans="1:4">
      <c r="A85" s="3">
        <v>31</v>
      </c>
      <c r="B85" s="3">
        <v>1005</v>
      </c>
      <c r="C85" s="4">
        <v>114.26053036208161</v>
      </c>
      <c r="D85" s="4">
        <f t="shared" si="16"/>
        <v>879.56882119769887</v>
      </c>
    </row>
    <row r="86" spans="1:4">
      <c r="A86" s="3">
        <v>32</v>
      </c>
      <c r="B86" s="3">
        <v>1017</v>
      </c>
      <c r="C86" s="4">
        <v>109.55450070857835</v>
      </c>
      <c r="D86" s="4">
        <f t="shared" si="16"/>
        <v>928.30508415649865</v>
      </c>
    </row>
    <row r="87" spans="1:4">
      <c r="A87" s="3">
        <v>33</v>
      </c>
      <c r="B87" s="3">
        <v>967</v>
      </c>
      <c r="C87" s="4">
        <v>105.23674564090064</v>
      </c>
      <c r="D87" s="4">
        <f t="shared" si="16"/>
        <v>918.88056221321608</v>
      </c>
    </row>
    <row r="88" spans="1:4">
      <c r="A88" s="3">
        <v>34</v>
      </c>
      <c r="B88" s="3">
        <v>924</v>
      </c>
      <c r="C88" s="4">
        <v>100.68886564666799</v>
      </c>
      <c r="D88" s="4">
        <f t="shared" si="16"/>
        <v>917.67842855877598</v>
      </c>
    </row>
    <row r="89" spans="1:4">
      <c r="A89" s="3">
        <v>35</v>
      </c>
      <c r="B89" s="3">
        <v>848</v>
      </c>
      <c r="C89" s="4">
        <v>87.91099154964256</v>
      </c>
      <c r="D89" s="4">
        <f t="shared" si="16"/>
        <v>964.61202979509335</v>
      </c>
    </row>
    <row r="90" spans="1:4">
      <c r="A90" s="3">
        <v>36</v>
      </c>
      <c r="B90" s="3">
        <v>774</v>
      </c>
      <c r="C90" s="4">
        <v>75.987386682265821</v>
      </c>
      <c r="D90" s="4">
        <f t="shared" si="16"/>
        <v>1018.5901026395458</v>
      </c>
    </row>
    <row r="91" spans="1:4">
      <c r="A91" s="3">
        <v>37</v>
      </c>
      <c r="B91" s="3">
        <v>694</v>
      </c>
      <c r="C91" s="4">
        <v>69.662189839920046</v>
      </c>
      <c r="D91" s="4">
        <f t="shared" si="16"/>
        <v>996.23626761486332</v>
      </c>
    </row>
    <row r="92" spans="1:4">
      <c r="A92" s="3">
        <v>38</v>
      </c>
      <c r="B92" s="3">
        <v>765</v>
      </c>
      <c r="C92" s="4">
        <v>76.457429456768139</v>
      </c>
      <c r="D92" s="4">
        <f t="shared" si="16"/>
        <v>1000.556787529143</v>
      </c>
    </row>
    <row r="93" spans="1:4">
      <c r="A93" s="3">
        <v>39</v>
      </c>
      <c r="B93" s="3">
        <v>1134</v>
      </c>
      <c r="C93" s="4">
        <v>105.08626328265167</v>
      </c>
      <c r="D93" s="4">
        <f t="shared" si="16"/>
        <v>1079.1134488718737</v>
      </c>
    </row>
    <row r="94" spans="1:4">
      <c r="A94" s="3">
        <v>40</v>
      </c>
      <c r="B94" s="3">
        <v>1224</v>
      </c>
      <c r="C94" s="4">
        <v>117.82462432023581</v>
      </c>
      <c r="D94" s="4">
        <f t="shared" si="16"/>
        <v>1038.8320837529579</v>
      </c>
    </row>
    <row r="95" spans="1:4">
      <c r="A95" s="3">
        <v>41</v>
      </c>
      <c r="B95" s="3">
        <v>1210</v>
      </c>
      <c r="C95" s="4">
        <v>119.79535550091649</v>
      </c>
      <c r="D95" s="4">
        <f t="shared" si="16"/>
        <v>1010.0558531175634</v>
      </c>
    </row>
    <row r="96" spans="1:4">
      <c r="A96" s="3">
        <v>42</v>
      </c>
      <c r="B96" s="3">
        <v>1237</v>
      </c>
      <c r="C96" s="4">
        <v>117.53511700937062</v>
      </c>
      <c r="D96" s="4">
        <f t="shared" si="16"/>
        <v>1052.4514132243378</v>
      </c>
    </row>
    <row r="97" spans="1:4">
      <c r="A97" s="3">
        <v>43</v>
      </c>
      <c r="B97" s="3">
        <v>1248</v>
      </c>
      <c r="C97" s="4">
        <v>114.26053036208161</v>
      </c>
      <c r="D97" s="4">
        <f t="shared" si="16"/>
        <v>1092.2406854275903</v>
      </c>
    </row>
    <row r="98" spans="1:4">
      <c r="A98" s="3">
        <v>44</v>
      </c>
      <c r="B98" s="3">
        <v>1217</v>
      </c>
      <c r="C98" s="4">
        <v>109.55450070857835</v>
      </c>
      <c r="D98" s="4">
        <f t="shared" si="16"/>
        <v>1110.8626228303428</v>
      </c>
    </row>
    <row r="99" spans="1:4">
      <c r="A99" s="3">
        <v>45</v>
      </c>
      <c r="B99" s="3">
        <v>1215</v>
      </c>
      <c r="C99" s="4">
        <v>105.23674564090064</v>
      </c>
      <c r="D99" s="4">
        <f t="shared" si="16"/>
        <v>1154.5396929566261</v>
      </c>
    </row>
    <row r="100" spans="1:4">
      <c r="A100" s="3">
        <v>46</v>
      </c>
      <c r="B100" s="3">
        <v>1134</v>
      </c>
      <c r="C100" s="4">
        <v>100.68886564666799</v>
      </c>
      <c r="D100" s="4">
        <f t="shared" si="16"/>
        <v>1126.2417077766795</v>
      </c>
    </row>
    <row r="101" spans="1:4">
      <c r="A101" s="3">
        <v>47</v>
      </c>
      <c r="B101" s="3">
        <v>1024</v>
      </c>
      <c r="C101" s="4">
        <v>87.91099154964256</v>
      </c>
      <c r="D101" s="4">
        <f t="shared" si="16"/>
        <v>1164.8145265450182</v>
      </c>
    </row>
    <row r="102" spans="1:4">
      <c r="A102" s="3">
        <v>48</v>
      </c>
      <c r="B102" s="3">
        <v>898</v>
      </c>
      <c r="C102" s="4">
        <v>75.987386682265821</v>
      </c>
      <c r="D102" s="4">
        <f t="shared" si="16"/>
        <v>1181.7750803234007</v>
      </c>
    </row>
    <row r="103" spans="1:4">
      <c r="A103" s="3">
        <v>49</v>
      </c>
      <c r="B103" s="3">
        <v>834</v>
      </c>
      <c r="C103" s="4">
        <v>69.662189839920046</v>
      </c>
      <c r="D103" s="4">
        <f t="shared" si="16"/>
        <v>1197.2061198714639</v>
      </c>
    </row>
    <row r="104" spans="1:4">
      <c r="A104" s="3">
        <v>50</v>
      </c>
      <c r="B104" s="3">
        <v>934</v>
      </c>
      <c r="C104" s="4">
        <v>76.457429456768139</v>
      </c>
      <c r="D104" s="4">
        <f t="shared" si="16"/>
        <v>1221.5948229440778</v>
      </c>
    </row>
    <row r="105" spans="1:4">
      <c r="A105" s="3">
        <v>51</v>
      </c>
      <c r="B105" s="3">
        <v>1312</v>
      </c>
      <c r="C105" s="4">
        <v>105.08626328265167</v>
      </c>
      <c r="D105" s="4">
        <f t="shared" si="16"/>
        <v>1248.49809957663</v>
      </c>
    </row>
    <row r="106" spans="1:4">
      <c r="A106" s="3">
        <v>52</v>
      </c>
      <c r="B106" s="3">
        <v>1398</v>
      </c>
      <c r="C106" s="4">
        <v>117.82462432023581</v>
      </c>
      <c r="D106" s="4">
        <f t="shared" si="16"/>
        <v>1186.5091936982312</v>
      </c>
    </row>
    <row r="107" spans="1:4">
      <c r="A107" s="3">
        <v>53</v>
      </c>
      <c r="B107" s="3">
        <v>1475</v>
      </c>
      <c r="C107" s="4">
        <v>119.79535550091649</v>
      </c>
      <c r="D107" s="4">
        <f t="shared" si="16"/>
        <v>1231.2664325193439</v>
      </c>
    </row>
    <row r="108" spans="1:4">
      <c r="A108" s="3">
        <v>54</v>
      </c>
      <c r="B108" s="3">
        <v>1446</v>
      </c>
      <c r="C108" s="4">
        <v>117.53511700937062</v>
      </c>
      <c r="D108" s="4">
        <f t="shared" si="16"/>
        <v>1230.2706091531061</v>
      </c>
    </row>
    <row r="109" spans="1:4">
      <c r="A109" s="3">
        <v>55</v>
      </c>
      <c r="B109" s="3">
        <v>1456</v>
      </c>
      <c r="C109" s="4">
        <v>114.26053036208161</v>
      </c>
      <c r="D109" s="4">
        <f t="shared" si="16"/>
        <v>1274.280799665522</v>
      </c>
    </row>
    <row r="110" spans="1:4">
      <c r="A110" s="3">
        <v>56</v>
      </c>
      <c r="B110" s="3">
        <v>1411</v>
      </c>
      <c r="C110" s="4">
        <v>109.55450070857835</v>
      </c>
      <c r="D110" s="4">
        <f t="shared" si="16"/>
        <v>1287.9434353439719</v>
      </c>
    </row>
    <row r="111" spans="1:4">
      <c r="A111" s="3">
        <v>57</v>
      </c>
      <c r="B111" s="3">
        <v>1379</v>
      </c>
      <c r="C111" s="4">
        <v>105.23674564090064</v>
      </c>
      <c r="D111" s="4">
        <f t="shared" si="16"/>
        <v>1310.3787955450105</v>
      </c>
    </row>
    <row r="112" spans="1:4">
      <c r="A112" s="3">
        <v>58</v>
      </c>
      <c r="B112" s="3">
        <v>1358</v>
      </c>
      <c r="C112" s="4">
        <v>100.68886564666799</v>
      </c>
      <c r="D112" s="4">
        <f t="shared" si="16"/>
        <v>1348.7092056091101</v>
      </c>
    </row>
    <row r="113" spans="1:4">
      <c r="A113" s="3">
        <v>59</v>
      </c>
      <c r="B113" s="3">
        <v>1189</v>
      </c>
      <c r="C113" s="4">
        <v>87.91099154964256</v>
      </c>
      <c r="D113" s="4">
        <f t="shared" si="16"/>
        <v>1352.5043672480729</v>
      </c>
    </row>
    <row r="114" spans="1:4">
      <c r="A114" s="3">
        <v>60</v>
      </c>
      <c r="B114" s="3">
        <v>1064</v>
      </c>
      <c r="C114" s="4">
        <v>75.987386682265821</v>
      </c>
      <c r="D114" s="4">
        <f t="shared" si="16"/>
        <v>1400.2323891582387</v>
      </c>
    </row>
  </sheetData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2019-09-30T12:31:25Z</dcterms:modified>
</cp:coreProperties>
</file>