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D:\Work_Related_Stuff\Learning\Excel\Selco_Foundation_Data_Analysis\"/>
    </mc:Choice>
  </mc:AlternateContent>
  <xr:revisionPtr revIDLastSave="0" documentId="13_ncr:1_{217F8478-2536-456F-B516-A7B83DB871FA}" xr6:coauthVersionLast="47" xr6:coauthVersionMax="47" xr10:uidLastSave="{00000000-0000-0000-0000-000000000000}"/>
  <bookViews>
    <workbookView xWindow="-108" yWindow="-108" windowWidth="23256" windowHeight="12456" activeTab="2" xr2:uid="{75648D7E-095A-4FD9-97B6-DC7F8F4DEE99}"/>
  </bookViews>
  <sheets>
    <sheet name="Dashboard" sheetId="2" r:id="rId1"/>
    <sheet name="Analysis" sheetId="9" r:id="rId2"/>
    <sheet name="EndUser_Data" sheetId="6" r:id="rId3"/>
    <sheet name="Original_Data" sheetId="4" state="hidden" r:id="rId4"/>
  </sheets>
  <definedNames>
    <definedName name="Slicer_Number">#N/A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9" l="1"/>
  <c r="K6" i="9"/>
  <c r="K7" i="9"/>
  <c r="K8" i="9"/>
  <c r="K4" i="9"/>
  <c r="G39" i="9"/>
  <c r="G40" i="9"/>
  <c r="G38" i="9"/>
  <c r="G28" i="9"/>
  <c r="G29" i="9"/>
  <c r="G27" i="9"/>
  <c r="G18" i="9"/>
  <c r="G17" i="9"/>
  <c r="G5" i="9"/>
  <c r="G4" i="9"/>
  <c r="C39" i="9"/>
  <c r="C38" i="9"/>
  <c r="C32" i="9"/>
  <c r="C31" i="9"/>
  <c r="C22" i="9"/>
  <c r="C21" i="9"/>
  <c r="B22" i="9"/>
  <c r="B21" i="9"/>
</calcChain>
</file>

<file path=xl/sharedStrings.xml><?xml version="1.0" encoding="utf-8"?>
<sst xmlns="http://schemas.openxmlformats.org/spreadsheetml/2006/main" count="998" uniqueCount="36">
  <si>
    <t>Values</t>
  </si>
  <si>
    <t>Row Labels</t>
  </si>
  <si>
    <t>Grand Total</t>
  </si>
  <si>
    <t>G03 Age of End-user</t>
  </si>
  <si>
    <t>G04 Gender of End-user</t>
  </si>
  <si>
    <t>Male</t>
  </si>
  <si>
    <t>Female</t>
  </si>
  <si>
    <t/>
  </si>
  <si>
    <t>No</t>
  </si>
  <si>
    <t>Yes</t>
  </si>
  <si>
    <t>G05E4 Tribal community</t>
  </si>
  <si>
    <t>G06 How many members are there in end-users family?</t>
  </si>
  <si>
    <t>No, this is the only source of income</t>
  </si>
  <si>
    <t>G09 What is end-users overall family income from all sources per month?</t>
  </si>
  <si>
    <t>G10 Is this end-users first livelihood activity?</t>
  </si>
  <si>
    <t>99</t>
  </si>
  <si>
    <t>Don't know</t>
  </si>
  <si>
    <t>L01 Did the end-user receive the Solar Energy Unit?</t>
  </si>
  <si>
    <t>L36A Did the end-user receive any financial support from selco foundation?</t>
  </si>
  <si>
    <t>M02 How satisfied the end-user is with the Installation services of solar energy</t>
  </si>
  <si>
    <t>Very satisfied</t>
  </si>
  <si>
    <t>Not at all satisfied</t>
  </si>
  <si>
    <t>Slightly satisfied</t>
  </si>
  <si>
    <t>Moderately satisfied</t>
  </si>
  <si>
    <t>Sr #</t>
  </si>
  <si>
    <t>Number</t>
  </si>
  <si>
    <t>O12 What is the end-users current overall family income from all sources per month at present?</t>
  </si>
  <si>
    <t>L13 Did the end-user receive solar powered livelihood appliances from Selco Foundation?</t>
  </si>
  <si>
    <t>L34 Did the end-user receive any subsidies or financial support from any other entities to avail the solar energy appliance?</t>
  </si>
  <si>
    <t>G08 Is there any other source of income other than intervened activity for  end-user or for end-users ?</t>
  </si>
  <si>
    <t>Sr No</t>
  </si>
  <si>
    <t>No Information</t>
  </si>
  <si>
    <t>Average of G03 Age of End-user</t>
  </si>
  <si>
    <t>Average of G06 How many members are there in end-users family?</t>
  </si>
  <si>
    <t>Average of G09 What is end-users overall family income from all sources per month?</t>
  </si>
  <si>
    <t>Count of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</si>
</sst>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Red]&quot;₹&quot;\ #,##0"/>
  </numFmts>
  <fonts count="5" x14ac:knownFonts="1">
    <font>
      <sz val="11"/>
      <color theme="1"/>
      <name val="Aptos Narrow"/>
      <family val="2"/>
      <scheme val="minor"/>
    </font>
    <font>
      <b/>
      <sz val="11"/>
      <color theme="1"/>
      <name val="Aptos Narrow"/>
      <family val="2"/>
      <scheme val="minor"/>
    </font>
    <font>
      <sz val="11"/>
      <color rgb="FFC00000"/>
      <name val="Aptos Narrow"/>
      <family val="2"/>
      <scheme val="minor"/>
    </font>
    <font>
      <sz val="36"/>
      <color rgb="FFC00000"/>
      <name val="Aptos Narrow"/>
      <family val="2"/>
      <scheme val="minor"/>
    </font>
    <font>
      <sz val="16"/>
      <color rgb="FFC00000"/>
      <name val="Aptos Narrow"/>
      <family val="2"/>
      <scheme val="minor"/>
    </font>
  </fonts>
  <fills count="4">
    <fill>
      <patternFill patternType="none"/>
    </fill>
    <fill>
      <patternFill patternType="gray125"/>
    </fill>
    <fill>
      <patternFill patternType="solid">
        <fgColor rgb="FFF2EFF5"/>
        <bgColor indexed="64"/>
      </patternFill>
    </fill>
    <fill>
      <patternFill patternType="solid">
        <fgColor rgb="FFC00000"/>
        <bgColor indexed="64"/>
      </patternFill>
    </fill>
  </fills>
  <borders count="2">
    <border>
      <left/>
      <right/>
      <top/>
      <bottom/>
      <diagonal/>
    </border>
    <border>
      <left/>
      <right/>
      <top/>
      <bottom style="thin">
        <color indexed="64"/>
      </bottom>
      <diagonal/>
    </border>
  </borders>
  <cellStyleXfs count="1">
    <xf numFmtId="0" fontId="0" fillId="0" borderId="0"/>
  </cellStyleXfs>
  <cellXfs count="16">
    <xf numFmtId="0" fontId="0" fillId="0" borderId="0" xfId="0"/>
    <xf numFmtId="0" fontId="0" fillId="2" borderId="0" xfId="0" applyFill="1"/>
    <xf numFmtId="0" fontId="0" fillId="0" borderId="0" xfId="0" pivotButton="1"/>
    <xf numFmtId="0" fontId="0" fillId="0" borderId="0" xfId="0" applyAlignment="1">
      <alignment horizontal="left"/>
    </xf>
    <xf numFmtId="0" fontId="0" fillId="0" borderId="0" xfId="0" applyAlignment="1">
      <alignment horizontal="center" vertical="center" wrapText="1"/>
    </xf>
    <xf numFmtId="1" fontId="0" fillId="0" borderId="0" xfId="0" applyNumberFormat="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vertical="center" wrapText="1"/>
    </xf>
    <xf numFmtId="0" fontId="0" fillId="0" borderId="0" xfId="0" applyAlignment="1">
      <alignment vertical="center" wrapText="1"/>
    </xf>
    <xf numFmtId="1" fontId="0" fillId="0" borderId="0" xfId="0" applyNumberFormat="1"/>
    <xf numFmtId="164" fontId="0" fillId="0" borderId="0" xfId="0" applyNumberFormat="1"/>
    <xf numFmtId="0" fontId="2" fillId="2" borderId="0" xfId="0" applyFont="1" applyFill="1"/>
    <xf numFmtId="0" fontId="2" fillId="3" borderId="0" xfId="0" applyFont="1" applyFill="1"/>
    <xf numFmtId="0" fontId="3" fillId="3" borderId="0" xfId="0" applyFont="1" applyFill="1"/>
    <xf numFmtId="0" fontId="4" fillId="3" borderId="0" xfId="0" applyFont="1" applyFill="1"/>
    <xf numFmtId="0" fontId="0" fillId="0" borderId="1" xfId="0" applyBorder="1"/>
  </cellXfs>
  <cellStyles count="1">
    <cellStyle name="Normal" xfId="0" builtinId="0"/>
  </cellStyles>
  <dxfs count="17">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numFmt numFmtId="1" formatCode="0"/>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numFmt numFmtId="1" formatCode="0"/>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numFmt numFmtId="1" formatCode="0"/>
      <fill>
        <patternFill patternType="none">
          <fgColor indexed="64"/>
          <bgColor indexed="65"/>
        </patternFill>
      </fill>
      <alignment horizontal="center" vertical="center" textRotation="0" wrapText="1" indent="0" justifyLastLine="0" shrinkToFit="0" readingOrder="0"/>
    </dxf>
    <dxf>
      <numFmt numFmtId="1" formatCode="0"/>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
      <numFmt numFmtId="164" formatCode="&quot;₹&quot;\ #,##0;[Red]&quot;₹&quot;\ #,##0"/>
    </dxf>
    <dxf>
      <numFmt numFmtId="1" formatCode="0"/>
    </dxf>
  </dxfs>
  <tableStyles count="0" defaultTableStyle="TableStyleMedium2" defaultPivotStyle="PivotStyleLight16"/>
  <colors>
    <mruColors>
      <color rgb="FFF2EF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IN" sz="2400" b="1"/>
              <a:t>Gender</a:t>
            </a:r>
          </a:p>
        </c:rich>
      </c:tx>
      <c:layout>
        <c:manualLayout>
          <c:xMode val="edge"/>
          <c:yMode val="edge"/>
          <c:x val="0.38699992222399104"/>
          <c:y val="7.7224855601323736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E3-4A21-BC53-B0B9088531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E3-4A21-BC53-B0B908853165}"/>
              </c:ext>
            </c:extLst>
          </c:dPt>
          <c:dLbls>
            <c:dLbl>
              <c:idx val="0"/>
              <c:layout>
                <c:manualLayout>
                  <c:x val="-0.27361343546494077"/>
                  <c:y val="1.3415332194543725E-2"/>
                </c:manualLayout>
              </c:layout>
              <c:tx>
                <c:rich>
                  <a:bodyPr/>
                  <a:lstStyle/>
                  <a:p>
                    <a:r>
                      <a:rPr lang="en-US"/>
                      <a:t>Female</a:t>
                    </a:r>
                  </a:p>
                </c:rich>
              </c:tx>
              <c:showLegendKey val="0"/>
              <c:showVal val="1"/>
              <c:showCatName val="0"/>
              <c:showSerName val="0"/>
              <c:showPercent val="0"/>
              <c:showBubbleSize val="0"/>
              <c:extLst>
                <c:ext xmlns:c15="http://schemas.microsoft.com/office/drawing/2012/chart" uri="{CE6537A1-D6FC-4f65-9D91-7224C49458BB}">
                  <c15:layout>
                    <c:manualLayout>
                      <c:w val="0.30433439503817933"/>
                      <c:h val="0.20067373377262368"/>
                    </c:manualLayout>
                  </c15:layout>
                  <c15:showDataLabelsRange val="0"/>
                </c:ext>
                <c:ext xmlns:c16="http://schemas.microsoft.com/office/drawing/2014/chart" uri="{C3380CC4-5D6E-409C-BE32-E72D297353CC}">
                  <c16:uniqueId val="{00000001-64E3-4A21-BC53-B0B908853165}"/>
                </c:ext>
              </c:extLst>
            </c:dLbl>
            <c:dLbl>
              <c:idx val="1"/>
              <c:layout>
                <c:manualLayout>
                  <c:x val="0.18169054190166412"/>
                  <c:y val="5.4346053198232082E-2"/>
                </c:manualLayout>
              </c:layout>
              <c:tx>
                <c:rich>
                  <a:bodyPr rot="0" spcFirstLastPara="1" vertOverflow="ellipsis" vert="horz" wrap="square" lIns="38100" tIns="19050" rIns="38100" bIns="19050" anchor="ctr" anchorCtr="1">
                    <a:noAutofit/>
                  </a:bodyPr>
                  <a:lstStyle/>
                  <a:p>
                    <a:pPr>
                      <a:defRPr sz="1600" b="1" i="0" u="none" strike="noStrike" kern="1200" baseline="0">
                        <a:solidFill>
                          <a:schemeClr val="tx1">
                            <a:lumMod val="75000"/>
                            <a:lumOff val="25000"/>
                          </a:schemeClr>
                        </a:solidFill>
                        <a:latin typeface="+mn-lt"/>
                        <a:ea typeface="+mn-ea"/>
                        <a:cs typeface="+mn-cs"/>
                      </a:defRPr>
                    </a:pPr>
                    <a:r>
                      <a:rPr lang="en-US"/>
                      <a:t>Male</a:t>
                    </a:r>
                  </a:p>
                </c:rich>
              </c:tx>
              <c:spPr>
                <a:noFill/>
                <a:ln>
                  <a:noFill/>
                </a:ln>
                <a:effectLst/>
              </c:spPr>
              <c:txPr>
                <a:bodyPr rot="0" spcFirstLastPara="1" vertOverflow="ellipsis" vert="horz" wrap="square" lIns="38100" tIns="19050" rIns="38100" bIns="19050" anchor="ctr" anchorCtr="1">
                  <a:no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7051019816491013"/>
                      <c:h val="7.8872072461873818E-2"/>
                    </c:manualLayout>
                  </c15:layout>
                  <c15:showDataLabelsRange val="0"/>
                </c:ext>
                <c:ext xmlns:c16="http://schemas.microsoft.com/office/drawing/2014/chart" uri="{C3380CC4-5D6E-409C-BE32-E72D297353CC}">
                  <c16:uniqueId val="{00000003-64E3-4A21-BC53-B0B908853165}"/>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Analysis!$C$21:$C$22</c:f>
              <c:numCache>
                <c:formatCode>General</c:formatCode>
                <c:ptCount val="2"/>
                <c:pt idx="0">
                  <c:v>0.60869565217391308</c:v>
                </c:pt>
                <c:pt idx="1">
                  <c:v>0.39130434782608697</c:v>
                </c:pt>
              </c:numCache>
            </c:numRef>
          </c:val>
          <c:extLst>
            <c:ext xmlns:c16="http://schemas.microsoft.com/office/drawing/2014/chart" uri="{C3380CC4-5D6E-409C-BE32-E72D297353CC}">
              <c16:uniqueId val="{00000004-64E3-4A21-BC53-B0B908853165}"/>
            </c:ext>
          </c:extLst>
        </c:ser>
        <c:dLbls>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IN" sz="2400" b="1"/>
              <a:t>Tribal</a:t>
            </a:r>
            <a:r>
              <a:rPr lang="en-IN" sz="2400" b="1" baseline="0"/>
              <a:t> Status</a:t>
            </a:r>
            <a:endParaRPr lang="en-IN" sz="2400" b="1"/>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BD4-41F0-9B8F-D010FBEB099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BD4-41F0-9B8F-D010FBEB099D}"/>
              </c:ext>
            </c:extLst>
          </c:dPt>
          <c:dLbls>
            <c:dLbl>
              <c:idx val="0"/>
              <c:tx>
                <c:rich>
                  <a:bodyPr/>
                  <a:lstStyle/>
                  <a:p>
                    <a:r>
                      <a:rPr lang="en-US"/>
                      <a:t>No</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0BD4-41F0-9B8F-D010FBEB099D}"/>
                </c:ext>
              </c:extLst>
            </c:dLbl>
            <c:dLbl>
              <c:idx val="1"/>
              <c:tx>
                <c:rich>
                  <a:bodyPr/>
                  <a:lstStyle/>
                  <a:p>
                    <a:r>
                      <a:rPr lang="en-US"/>
                      <a:t>Yes</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0BD4-41F0-9B8F-D010FBEB099D}"/>
                </c:ext>
              </c:extLst>
            </c:dLbl>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Analysis!$C$31:$C$32</c:f>
              <c:numCache>
                <c:formatCode>General</c:formatCode>
                <c:ptCount val="2"/>
                <c:pt idx="0">
                  <c:v>0.65217391304347827</c:v>
                </c:pt>
                <c:pt idx="1">
                  <c:v>0.34782608695652173</c:v>
                </c:pt>
              </c:numCache>
            </c:numRef>
          </c:val>
          <c:extLst>
            <c:ext xmlns:c16="http://schemas.microsoft.com/office/drawing/2014/chart" uri="{C3380CC4-5D6E-409C-BE32-E72D297353CC}">
              <c16:uniqueId val="{00000004-0BD4-41F0-9B8F-D010FBEB099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i="0" u="none" strike="noStrike" baseline="0">
                <a:effectLst/>
              </a:rPr>
              <a:t>Is there any other source of income other than intervened activity for  end-user or for end-users ?</a:t>
            </a:r>
            <a:r>
              <a:rPr lang="en-IN" sz="1600" b="1" i="0" u="none" strike="noStrike" baseline="0"/>
              <a:t> </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0F-4EFF-B811-0502AB051A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0F-4EFF-B811-0502AB051AF5}"/>
              </c:ext>
            </c:extLst>
          </c:dPt>
          <c:dLbls>
            <c:dLbl>
              <c:idx val="0"/>
              <c:layout>
                <c:manualLayout>
                  <c:x val="4.9488359989591051E-2"/>
                  <c:y val="4.6375402556064559E-2"/>
                </c:manualLayout>
              </c:layout>
              <c:tx>
                <c:rich>
                  <a:bodyPr/>
                  <a:lstStyle/>
                  <a:p>
                    <a:r>
                      <a:rPr lang="en-US"/>
                      <a:t>No</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180F-4EFF-B811-0502AB051AF5}"/>
                </c:ext>
              </c:extLst>
            </c:dLbl>
            <c:dLbl>
              <c:idx val="1"/>
              <c:tx>
                <c:rich>
                  <a:bodyPr/>
                  <a:lstStyle/>
                  <a:p>
                    <a:r>
                      <a:rPr lang="en-US"/>
                      <a:t>Yes</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180F-4EFF-B811-0502AB051AF5}"/>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Analysis!$C$38:$C$39</c:f>
              <c:numCache>
                <c:formatCode>General</c:formatCode>
                <c:ptCount val="2"/>
                <c:pt idx="0">
                  <c:v>0.10869565217391304</c:v>
                </c:pt>
                <c:pt idx="1">
                  <c:v>0.89130434782608692</c:v>
                </c:pt>
              </c:numCache>
            </c:numRef>
          </c:val>
          <c:extLst>
            <c:ext xmlns:c16="http://schemas.microsoft.com/office/drawing/2014/chart" uri="{C3380CC4-5D6E-409C-BE32-E72D297353CC}">
              <c16:uniqueId val="{00000004-180F-4EFF-B811-0502AB051AF5}"/>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200" b="1" i="0" u="none" strike="noStrike" baseline="0">
                <a:effectLst/>
              </a:rPr>
              <a:t> Is this end-users' first livelihood activity?</a:t>
            </a:r>
            <a:r>
              <a:rPr lang="en-IN" sz="2200" b="1" i="0" u="none" strike="noStrike" baseline="0"/>
              <a:t> </a:t>
            </a:r>
            <a:endParaRPr lang="en-IN" sz="2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CD1-4789-ACAD-37F321B650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CD1-4789-ACAD-37F321B65083}"/>
              </c:ext>
            </c:extLst>
          </c:dPt>
          <c:dLbls>
            <c:dLbl>
              <c:idx val="0"/>
              <c:tx>
                <c:rich>
                  <a:bodyPr/>
                  <a:lstStyle/>
                  <a:p>
                    <a:r>
                      <a:rPr lang="en-US"/>
                      <a:t>No</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9CD1-4789-ACAD-37F321B65083}"/>
                </c:ext>
              </c:extLst>
            </c:dLbl>
            <c:dLbl>
              <c:idx val="1"/>
              <c:tx>
                <c:rich>
                  <a:bodyPr/>
                  <a:lstStyle/>
                  <a:p>
                    <a:r>
                      <a:rPr lang="en-US"/>
                      <a:t>Yes</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9CD1-4789-ACAD-37F321B65083}"/>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Analysis!$G$4:$G$5</c:f>
              <c:numCache>
                <c:formatCode>General</c:formatCode>
                <c:ptCount val="2"/>
                <c:pt idx="0">
                  <c:v>0.58695652173913049</c:v>
                </c:pt>
                <c:pt idx="1">
                  <c:v>0.41304347826086957</c:v>
                </c:pt>
              </c:numCache>
            </c:numRef>
          </c:val>
          <c:extLst>
            <c:ext xmlns:c16="http://schemas.microsoft.com/office/drawing/2014/chart" uri="{C3380CC4-5D6E-409C-BE32-E72D297353CC}">
              <c16:uniqueId val="{00000004-9CD1-4789-ACAD-37F321B65083}"/>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200" b="1" i="0" u="none" strike="noStrike" baseline="0">
                <a:effectLst/>
              </a:rPr>
              <a:t> Did the end-user receive the Solar Energy Unit?</a:t>
            </a:r>
            <a:r>
              <a:rPr lang="en-IN" sz="2200" b="1" i="0" u="none" strike="noStrike" baseline="0"/>
              <a:t> </a:t>
            </a:r>
            <a:endParaRPr lang="en-IN" sz="2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E3-4CBB-AE9F-64E9BED939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E3-4CBB-AE9F-64E9BED93957}"/>
              </c:ext>
            </c:extLst>
          </c:dPt>
          <c:dLbls>
            <c:dLbl>
              <c:idx val="0"/>
              <c:tx>
                <c:rich>
                  <a:bodyPr/>
                  <a:lstStyle/>
                  <a:p>
                    <a:r>
                      <a:rPr lang="en-US"/>
                      <a:t>No</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A5E3-4CBB-AE9F-64E9BED93957}"/>
                </c:ext>
              </c:extLst>
            </c:dLbl>
            <c:dLbl>
              <c:idx val="1"/>
              <c:tx>
                <c:rich>
                  <a:bodyPr/>
                  <a:lstStyle/>
                  <a:p>
                    <a:r>
                      <a:rPr lang="en-US"/>
                      <a:t>Yes</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A5E3-4CBB-AE9F-64E9BED93957}"/>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Analysis!$G$17:$G$18</c:f>
              <c:numCache>
                <c:formatCode>General</c:formatCode>
                <c:ptCount val="2"/>
                <c:pt idx="0">
                  <c:v>0.67391304347826086</c:v>
                </c:pt>
                <c:pt idx="1">
                  <c:v>0.32608695652173914</c:v>
                </c:pt>
              </c:numCache>
            </c:numRef>
          </c:val>
          <c:extLst>
            <c:ext xmlns:c16="http://schemas.microsoft.com/office/drawing/2014/chart" uri="{C3380CC4-5D6E-409C-BE32-E72D297353CC}">
              <c16:uniqueId val="{00000004-A5E3-4CBB-AE9F-64E9BED9395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i="0" u="none" strike="noStrike" baseline="0">
                <a:effectLst/>
              </a:rPr>
              <a:t> Did the end-user receive any subsidies or financial support from any other entities to avail the solar energy appliance?</a:t>
            </a:r>
            <a:r>
              <a:rPr lang="en-IN" sz="1600" b="1" i="0" u="none" strike="noStrike" baseline="0"/>
              <a:t> </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234-429F-895C-17B4CEF89F8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234-429F-895C-17B4CEF89F8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234-429F-895C-17B4CEF89F8F}"/>
              </c:ext>
            </c:extLst>
          </c:dPt>
          <c:dLbls>
            <c:dLbl>
              <c:idx val="0"/>
              <c:tx>
                <c:rich>
                  <a:bodyPr/>
                  <a:lstStyle/>
                  <a:p>
                    <a:r>
                      <a:rPr lang="en-US"/>
                      <a:t>Don't know</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1234-429F-895C-17B4CEF89F8F}"/>
                </c:ext>
              </c:extLst>
            </c:dLbl>
            <c:dLbl>
              <c:idx val="1"/>
              <c:tx>
                <c:rich>
                  <a:bodyPr/>
                  <a:lstStyle/>
                  <a:p>
                    <a:r>
                      <a:rPr lang="en-US"/>
                      <a:t>No</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1234-429F-895C-17B4CEF89F8F}"/>
                </c:ext>
              </c:extLst>
            </c:dLbl>
            <c:dLbl>
              <c:idx val="2"/>
              <c:tx>
                <c:rich>
                  <a:bodyPr/>
                  <a:lstStyle/>
                  <a:p>
                    <a:r>
                      <a:rPr lang="en-US"/>
                      <a:t>Yes</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1234-429F-895C-17B4CEF89F8F}"/>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Analysis!$G$27:$G$29</c:f>
              <c:numCache>
                <c:formatCode>General</c:formatCode>
                <c:ptCount val="3"/>
                <c:pt idx="0">
                  <c:v>0.71739130434782605</c:v>
                </c:pt>
                <c:pt idx="1">
                  <c:v>0.15217391304347827</c:v>
                </c:pt>
                <c:pt idx="2">
                  <c:v>0.13043478260869565</c:v>
                </c:pt>
              </c:numCache>
            </c:numRef>
          </c:val>
          <c:extLst>
            <c:ext xmlns:c16="http://schemas.microsoft.com/office/drawing/2014/chart" uri="{C3380CC4-5D6E-409C-BE32-E72D297353CC}">
              <c16:uniqueId val="{00000006-1234-429F-895C-17B4CEF89F8F}"/>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i="0" u="none" strike="noStrike" baseline="0">
                <a:effectLst/>
              </a:rPr>
              <a:t>Did the end-user receive any financial support from Selco Foundation?</a:t>
            </a:r>
            <a:r>
              <a:rPr lang="en-IN" sz="1800" b="1" i="0" u="none" strike="noStrike" baseline="0"/>
              <a:t> </a:t>
            </a:r>
            <a:endParaRPr lang="en-IN"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05-4D46-8C81-6CB992743EE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05-4D46-8C81-6CB992743EE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05-4D46-8C81-6CB992743EEA}"/>
              </c:ext>
            </c:extLst>
          </c:dPt>
          <c:dLbls>
            <c:dLbl>
              <c:idx val="0"/>
              <c:layout>
                <c:manualLayout>
                  <c:x val="1.4439572204990078E-2"/>
                  <c:y val="-0.11487687520931071"/>
                </c:manualLayout>
              </c:layout>
              <c:tx>
                <c:rich>
                  <a:bodyPr/>
                  <a:lstStyle/>
                  <a:p>
                    <a:r>
                      <a:rPr lang="en-US"/>
                      <a:t>Don't know</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0A05-4D46-8C81-6CB992743EEA}"/>
                </c:ext>
              </c:extLst>
            </c:dLbl>
            <c:dLbl>
              <c:idx val="1"/>
              <c:layout>
                <c:manualLayout>
                  <c:x val="-4.8334221224442864E-2"/>
                  <c:y val="-7.9425365166689965E-2"/>
                </c:manualLayout>
              </c:layout>
              <c:tx>
                <c:rich>
                  <a:bodyPr/>
                  <a:lstStyle/>
                  <a:p>
                    <a:r>
                      <a:rPr lang="en-US"/>
                      <a:t>No</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0A05-4D46-8C81-6CB992743EEA}"/>
                </c:ext>
              </c:extLst>
            </c:dLbl>
            <c:dLbl>
              <c:idx val="2"/>
              <c:layout>
                <c:manualLayout>
                  <c:x val="-6.1423270005742131E-2"/>
                  <c:y val="0.12098588565981892"/>
                </c:manualLayout>
              </c:layout>
              <c:tx>
                <c:rich>
                  <a:bodyPr/>
                  <a:lstStyle/>
                  <a:p>
                    <a:r>
                      <a:rPr lang="en-US"/>
                      <a:t>Yes</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0A05-4D46-8C81-6CB992743EEA}"/>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Analysis!$G$38:$G$40</c:f>
              <c:numCache>
                <c:formatCode>General</c:formatCode>
                <c:ptCount val="3"/>
                <c:pt idx="0">
                  <c:v>0.58695652173913049</c:v>
                </c:pt>
                <c:pt idx="1">
                  <c:v>0.13043478260869565</c:v>
                </c:pt>
                <c:pt idx="2">
                  <c:v>0.28260869565217389</c:v>
                </c:pt>
              </c:numCache>
            </c:numRef>
          </c:val>
          <c:extLst>
            <c:ext xmlns:c16="http://schemas.microsoft.com/office/drawing/2014/chart" uri="{C3380CC4-5D6E-409C-BE32-E72D297353CC}">
              <c16:uniqueId val="{00000006-0A05-4D46-8C81-6CB992743EE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000" b="1" i="0" u="none" strike="noStrike" baseline="0">
                <a:effectLst/>
              </a:rPr>
              <a:t>How satisfied the end-user is with the Installation services of solar energy</a:t>
            </a:r>
            <a:r>
              <a:rPr lang="en-IN" sz="2000" b="1" i="0" u="none" strike="noStrike" baseline="0"/>
              <a:t> </a:t>
            </a:r>
            <a:endParaRPr lang="en-IN"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EAD-4B6A-B72F-B45AEE9778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EAD-4B6A-B72F-B45AEE9778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EAD-4B6A-B72F-B45AEE9778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EAD-4B6A-B72F-B45AEE97787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EAD-4B6A-B72F-B45AEE977873}"/>
              </c:ext>
            </c:extLst>
          </c:dPt>
          <c:dLbls>
            <c:dLbl>
              <c:idx val="0"/>
              <c:layout>
                <c:manualLayout>
                  <c:x val="0.17500574567605184"/>
                  <c:y val="4.676461619493804E-2"/>
                </c:manualLayout>
              </c:layout>
              <c:tx>
                <c:rich>
                  <a:bodyPr/>
                  <a:lstStyle/>
                  <a:p>
                    <a:r>
                      <a:rPr lang="en-US"/>
                      <a:t>Moderately satisfied</a:t>
                    </a:r>
                  </a:p>
                </c:rich>
              </c:tx>
              <c:dLblPos val="bestFit"/>
              <c:showLegendKey val="0"/>
              <c:showVal val="1"/>
              <c:showCatName val="0"/>
              <c:showSerName val="0"/>
              <c:showPercent val="0"/>
              <c:showBubbleSize val="0"/>
              <c:extLst>
                <c:ext xmlns:c15="http://schemas.microsoft.com/office/drawing/2012/chart" uri="{CE6537A1-D6FC-4f65-9D91-7224C49458BB}">
                  <c15:layout>
                    <c:manualLayout>
                      <c:w val="0.23248494552374604"/>
                      <c:h val="0.15666842236575831"/>
                    </c:manualLayout>
                  </c15:layout>
                  <c15:showDataLabelsRange val="0"/>
                </c:ext>
                <c:ext xmlns:c16="http://schemas.microsoft.com/office/drawing/2014/chart" uri="{C3380CC4-5D6E-409C-BE32-E72D297353CC}">
                  <c16:uniqueId val="{00000001-FEAD-4B6A-B72F-B45AEE977873}"/>
                </c:ext>
              </c:extLst>
            </c:dLbl>
            <c:dLbl>
              <c:idx val="1"/>
              <c:tx>
                <c:rich>
                  <a:bodyPr/>
                  <a:lstStyle/>
                  <a:p>
                    <a:r>
                      <a:rPr lang="en-US"/>
                      <a:t>No Information</a:t>
                    </a:r>
                  </a:p>
                </c:rich>
              </c:tx>
              <c:dLblPos val="bestFit"/>
              <c:showLegendKey val="0"/>
              <c:showVal val="1"/>
              <c:showCatName val="0"/>
              <c:showSerName val="0"/>
              <c:showPercent val="0"/>
              <c:showBubbleSize val="0"/>
              <c:extLst>
                <c:ext xmlns:c15="http://schemas.microsoft.com/office/drawing/2012/chart" uri="{CE6537A1-D6FC-4f65-9D91-7224C49458BB}">
                  <c15:layout>
                    <c:manualLayout>
                      <c:w val="0.2664494378494951"/>
                      <c:h val="0.22972167549136474"/>
                    </c:manualLayout>
                  </c15:layout>
                  <c15:showDataLabelsRange val="0"/>
                </c:ext>
                <c:ext xmlns:c16="http://schemas.microsoft.com/office/drawing/2014/chart" uri="{C3380CC4-5D6E-409C-BE32-E72D297353CC}">
                  <c16:uniqueId val="{00000003-FEAD-4B6A-B72F-B45AEE977873}"/>
                </c:ext>
              </c:extLst>
            </c:dLbl>
            <c:dLbl>
              <c:idx val="2"/>
              <c:tx>
                <c:rich>
                  <a:bodyPr/>
                  <a:lstStyle/>
                  <a:p>
                    <a:r>
                      <a:rPr lang="en-US"/>
                      <a:t>Not at all satisfied</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FEAD-4B6A-B72F-B45AEE977873}"/>
                </c:ext>
              </c:extLst>
            </c:dLbl>
            <c:dLbl>
              <c:idx val="3"/>
              <c:tx>
                <c:rich>
                  <a:bodyPr/>
                  <a:lstStyle/>
                  <a:p>
                    <a:r>
                      <a:rPr lang="en-US"/>
                      <a:t>Slightly satisfied</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FEAD-4B6A-B72F-B45AEE977873}"/>
                </c:ext>
              </c:extLst>
            </c:dLbl>
            <c:dLbl>
              <c:idx val="4"/>
              <c:layout>
                <c:manualLayout>
                  <c:x val="-9.3926363939569116E-3"/>
                  <c:y val="-2.2180903314111832E-2"/>
                </c:manualLayout>
              </c:layout>
              <c:tx>
                <c:rich>
                  <a:bodyPr rot="0" spcFirstLastPara="1" vertOverflow="ellipsis" vert="horz" wrap="square" lIns="38100" tIns="19050" rIns="38100" bIns="19050" anchor="ctr" anchorCtr="1">
                    <a:noAutofit/>
                  </a:bodyPr>
                  <a:lstStyle/>
                  <a:p>
                    <a:pPr>
                      <a:defRPr sz="1700" b="1" i="0" u="none" strike="noStrike" kern="1200" baseline="0">
                        <a:solidFill>
                          <a:schemeClr val="tx1">
                            <a:lumMod val="75000"/>
                            <a:lumOff val="25000"/>
                          </a:schemeClr>
                        </a:solidFill>
                        <a:latin typeface="+mn-lt"/>
                        <a:ea typeface="+mn-ea"/>
                        <a:cs typeface="+mn-cs"/>
                      </a:defRPr>
                    </a:pPr>
                    <a:r>
                      <a:rPr lang="en-US" sz="1700" b="1"/>
                      <a:t>Very satisfied</a:t>
                    </a:r>
                  </a:p>
                </c:rich>
              </c:tx>
              <c:spPr>
                <a:noFill/>
                <a:ln>
                  <a:noFill/>
                </a:ln>
                <a:effectLst/>
              </c:spPr>
              <c:txPr>
                <a:bodyPr rot="0" spcFirstLastPara="1" vertOverflow="ellipsis" vert="horz" wrap="square" lIns="38100" tIns="19050" rIns="38100" bIns="19050" anchor="ctr" anchorCtr="1">
                  <a:noAutofit/>
                </a:bodyPr>
                <a:lstStyle/>
                <a:p>
                  <a:pPr>
                    <a:defRPr sz="17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4996399584341544"/>
                      <c:h val="7.243654175725249E-2"/>
                    </c:manualLayout>
                  </c15:layout>
                  <c15:showDataLabelsRange val="0"/>
                </c:ext>
                <c:ext xmlns:c16="http://schemas.microsoft.com/office/drawing/2014/chart" uri="{C3380CC4-5D6E-409C-BE32-E72D297353CC}">
                  <c16:uniqueId val="{00000009-FEAD-4B6A-B72F-B45AEE977873}"/>
                </c:ext>
              </c:extLst>
            </c:dLbl>
            <c:spPr>
              <a:noFill/>
              <a:ln>
                <a:noFill/>
              </a:ln>
              <a:effectLst/>
            </c:spPr>
            <c:txPr>
              <a:bodyPr rot="0" spcFirstLastPara="1" vertOverflow="ellipsis" vert="horz" wrap="square" lIns="38100" tIns="19050" rIns="38100" bIns="19050" anchor="ctr" anchorCtr="1">
                <a:spAutoFit/>
              </a:bodyPr>
              <a:lstStyle/>
              <a:p>
                <a:pPr>
                  <a:defRPr sz="17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Analysis!$K$4:$K$8</c:f>
              <c:numCache>
                <c:formatCode>General</c:formatCode>
                <c:ptCount val="5"/>
                <c:pt idx="0">
                  <c:v>0.17391304347826086</c:v>
                </c:pt>
                <c:pt idx="1">
                  <c:v>0.17391304347826086</c:v>
                </c:pt>
                <c:pt idx="2">
                  <c:v>0.15217391304347827</c:v>
                </c:pt>
                <c:pt idx="3">
                  <c:v>0.13043478260869565</c:v>
                </c:pt>
                <c:pt idx="4">
                  <c:v>0.36956521739130432</c:v>
                </c:pt>
              </c:numCache>
            </c:numRef>
          </c:val>
          <c:extLst>
            <c:ext xmlns:c16="http://schemas.microsoft.com/office/drawing/2014/chart" uri="{C3380CC4-5D6E-409C-BE32-E72D297353CC}">
              <c16:uniqueId val="{0000000A-FEAD-4B6A-B72F-B45AEE977873}"/>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absolute">
    <xdr:from>
      <xdr:col>6</xdr:col>
      <xdr:colOff>30217</xdr:colOff>
      <xdr:row>1</xdr:row>
      <xdr:rowOff>52320</xdr:rowOff>
    </xdr:from>
    <xdr:to>
      <xdr:col>7</xdr:col>
      <xdr:colOff>1122327</xdr:colOff>
      <xdr:row>5</xdr:row>
      <xdr:rowOff>77880</xdr:rowOff>
    </xdr:to>
    <xdr:grpSp>
      <xdr:nvGrpSpPr>
        <xdr:cNvPr id="13" name="Group 12">
          <a:extLst>
            <a:ext uri="{FF2B5EF4-FFF2-40B4-BE49-F238E27FC236}">
              <a16:creationId xmlns:a16="http://schemas.microsoft.com/office/drawing/2014/main" id="{93506203-D61B-962C-B435-A40373DD2315}"/>
            </a:ext>
          </a:extLst>
        </xdr:cNvPr>
        <xdr:cNvGrpSpPr/>
      </xdr:nvGrpSpPr>
      <xdr:grpSpPr>
        <a:xfrm>
          <a:off x="3921860" y="229213"/>
          <a:ext cx="2412003" cy="1250203"/>
          <a:chOff x="3910080" y="235200"/>
          <a:chExt cx="2429760" cy="1260000"/>
        </a:xfrm>
      </xdr:grpSpPr>
      <xdr:sp macro="" textlink="">
        <xdr:nvSpPr>
          <xdr:cNvPr id="3" name="Rectangle: Top Corners Rounded 2">
            <a:extLst>
              <a:ext uri="{FF2B5EF4-FFF2-40B4-BE49-F238E27FC236}">
                <a16:creationId xmlns:a16="http://schemas.microsoft.com/office/drawing/2014/main" id="{5BE62561-63A3-7E35-BF1C-3FEB49FC2187}"/>
              </a:ext>
            </a:extLst>
          </xdr:cNvPr>
          <xdr:cNvSpPr/>
        </xdr:nvSpPr>
        <xdr:spPr>
          <a:xfrm rot="16200000">
            <a:off x="4450080" y="-304800"/>
            <a:ext cx="1260000" cy="2340000"/>
          </a:xfrm>
          <a:prstGeom prst="round2SameRect">
            <a:avLst>
              <a:gd name="adj1" fmla="val 6386"/>
              <a:gd name="adj2" fmla="val 0"/>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ysClr val="windowText" lastClr="000000"/>
                </a:solidFill>
              </a:ln>
            </a:endParaRPr>
          </a:p>
        </xdr:txBody>
      </xdr:sp>
      <xdr:sp macro="" textlink="">
        <xdr:nvSpPr>
          <xdr:cNvPr id="4" name="Rectangle: Top Corners Rounded 3">
            <a:extLst>
              <a:ext uri="{FF2B5EF4-FFF2-40B4-BE49-F238E27FC236}">
                <a16:creationId xmlns:a16="http://schemas.microsoft.com/office/drawing/2014/main" id="{E8D7D3C0-7579-4A4C-7AF6-E8DEA72FBFC2}"/>
              </a:ext>
            </a:extLst>
          </xdr:cNvPr>
          <xdr:cNvSpPr/>
        </xdr:nvSpPr>
        <xdr:spPr>
          <a:xfrm rot="5400000">
            <a:off x="4601640" y="-243000"/>
            <a:ext cx="1260000" cy="2216400"/>
          </a:xfrm>
          <a:prstGeom prst="round2SameRect">
            <a:avLst>
              <a:gd name="adj1" fmla="val 6386"/>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ln>
                  <a:solidFill>
                    <a:sysClr val="windowText" lastClr="000000"/>
                  </a:solidFill>
                </a:ln>
              </a:rPr>
              <a:t>  </a:t>
            </a:r>
          </a:p>
        </xdr:txBody>
      </xdr:sp>
    </xdr:grpSp>
    <xdr:clientData/>
  </xdr:twoCellAnchor>
  <xdr:twoCellAnchor editAs="absolute">
    <xdr:from>
      <xdr:col>7</xdr:col>
      <xdr:colOff>1403566</xdr:colOff>
      <xdr:row>1</xdr:row>
      <xdr:rowOff>64611</xdr:rowOff>
    </xdr:from>
    <xdr:to>
      <xdr:col>9</xdr:col>
      <xdr:colOff>661055</xdr:colOff>
      <xdr:row>5</xdr:row>
      <xdr:rowOff>90171</xdr:rowOff>
    </xdr:to>
    <xdr:grpSp>
      <xdr:nvGrpSpPr>
        <xdr:cNvPr id="17" name="Group 16">
          <a:extLst>
            <a:ext uri="{FF2B5EF4-FFF2-40B4-BE49-F238E27FC236}">
              <a16:creationId xmlns:a16="http://schemas.microsoft.com/office/drawing/2014/main" id="{22FF86F3-462B-4987-A24C-BBD61A9DE9B3}"/>
            </a:ext>
          </a:extLst>
        </xdr:cNvPr>
        <xdr:cNvGrpSpPr/>
      </xdr:nvGrpSpPr>
      <xdr:grpSpPr>
        <a:xfrm>
          <a:off x="6615102" y="241504"/>
          <a:ext cx="2441560" cy="1250203"/>
          <a:chOff x="3910080" y="235200"/>
          <a:chExt cx="2429760" cy="1260000"/>
        </a:xfrm>
      </xdr:grpSpPr>
      <xdr:sp macro="" textlink="">
        <xdr:nvSpPr>
          <xdr:cNvPr id="19" name="Rectangle: Top Corners Rounded 18">
            <a:extLst>
              <a:ext uri="{FF2B5EF4-FFF2-40B4-BE49-F238E27FC236}">
                <a16:creationId xmlns:a16="http://schemas.microsoft.com/office/drawing/2014/main" id="{F54EF104-6731-E485-938D-07F6120BABCE}"/>
              </a:ext>
            </a:extLst>
          </xdr:cNvPr>
          <xdr:cNvSpPr/>
        </xdr:nvSpPr>
        <xdr:spPr>
          <a:xfrm rot="16200000">
            <a:off x="4450080" y="-304800"/>
            <a:ext cx="1260000" cy="2340000"/>
          </a:xfrm>
          <a:prstGeom prst="round2SameRect">
            <a:avLst>
              <a:gd name="adj1" fmla="val 6386"/>
              <a:gd name="adj2" fmla="val 0"/>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ysClr val="windowText" lastClr="000000"/>
                </a:solidFill>
              </a:ln>
            </a:endParaRPr>
          </a:p>
        </xdr:txBody>
      </xdr:sp>
      <xdr:sp macro="" textlink="">
        <xdr:nvSpPr>
          <xdr:cNvPr id="20" name="Rectangle: Top Corners Rounded 19">
            <a:extLst>
              <a:ext uri="{FF2B5EF4-FFF2-40B4-BE49-F238E27FC236}">
                <a16:creationId xmlns:a16="http://schemas.microsoft.com/office/drawing/2014/main" id="{5A462247-C753-9C19-881A-D8AF1EBFDB06}"/>
              </a:ext>
            </a:extLst>
          </xdr:cNvPr>
          <xdr:cNvSpPr/>
        </xdr:nvSpPr>
        <xdr:spPr>
          <a:xfrm rot="5400000">
            <a:off x="4601640" y="-243000"/>
            <a:ext cx="1260000" cy="2216400"/>
          </a:xfrm>
          <a:prstGeom prst="round2SameRect">
            <a:avLst>
              <a:gd name="adj1" fmla="val 6386"/>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ln>
                  <a:solidFill>
                    <a:sysClr val="windowText" lastClr="000000"/>
                  </a:solidFill>
                </a:ln>
              </a:rPr>
              <a:t>  </a:t>
            </a:r>
          </a:p>
        </xdr:txBody>
      </xdr:sp>
    </xdr:grpSp>
    <xdr:clientData/>
  </xdr:twoCellAnchor>
  <xdr:twoCellAnchor editAs="absolute">
    <xdr:from>
      <xdr:col>9</xdr:col>
      <xdr:colOff>857250</xdr:colOff>
      <xdr:row>1</xdr:row>
      <xdr:rowOff>65928</xdr:rowOff>
    </xdr:from>
    <xdr:to>
      <xdr:col>12</xdr:col>
      <xdr:colOff>517071</xdr:colOff>
      <xdr:row>5</xdr:row>
      <xdr:rowOff>91488</xdr:rowOff>
    </xdr:to>
    <xdr:grpSp>
      <xdr:nvGrpSpPr>
        <xdr:cNvPr id="22" name="Group 21">
          <a:extLst>
            <a:ext uri="{FF2B5EF4-FFF2-40B4-BE49-F238E27FC236}">
              <a16:creationId xmlns:a16="http://schemas.microsoft.com/office/drawing/2014/main" id="{74FA3B67-6987-0B4E-B4A5-68895565DE9E}"/>
            </a:ext>
          </a:extLst>
        </xdr:cNvPr>
        <xdr:cNvGrpSpPr/>
      </xdr:nvGrpSpPr>
      <xdr:grpSpPr>
        <a:xfrm>
          <a:off x="9252857" y="242821"/>
          <a:ext cx="2857500" cy="1250203"/>
          <a:chOff x="3910080" y="235200"/>
          <a:chExt cx="2429760" cy="1260000"/>
        </a:xfrm>
      </xdr:grpSpPr>
      <xdr:sp macro="" textlink="">
        <xdr:nvSpPr>
          <xdr:cNvPr id="24" name="Rectangle: Top Corners Rounded 23">
            <a:extLst>
              <a:ext uri="{FF2B5EF4-FFF2-40B4-BE49-F238E27FC236}">
                <a16:creationId xmlns:a16="http://schemas.microsoft.com/office/drawing/2014/main" id="{C410FE1A-1485-6E18-3D99-6B64B83E7A5A}"/>
              </a:ext>
            </a:extLst>
          </xdr:cNvPr>
          <xdr:cNvSpPr/>
        </xdr:nvSpPr>
        <xdr:spPr>
          <a:xfrm rot="16200000">
            <a:off x="4450080" y="-304800"/>
            <a:ext cx="1260000" cy="2340000"/>
          </a:xfrm>
          <a:prstGeom prst="round2SameRect">
            <a:avLst>
              <a:gd name="adj1" fmla="val 6386"/>
              <a:gd name="adj2" fmla="val 0"/>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ysClr val="windowText" lastClr="000000"/>
                </a:solidFill>
              </a:ln>
            </a:endParaRPr>
          </a:p>
        </xdr:txBody>
      </xdr:sp>
      <xdr:sp macro="" textlink="">
        <xdr:nvSpPr>
          <xdr:cNvPr id="25" name="Rectangle: Top Corners Rounded 24">
            <a:extLst>
              <a:ext uri="{FF2B5EF4-FFF2-40B4-BE49-F238E27FC236}">
                <a16:creationId xmlns:a16="http://schemas.microsoft.com/office/drawing/2014/main" id="{6E10E4AA-EDFA-6043-3ACB-869C83A0D48B}"/>
              </a:ext>
            </a:extLst>
          </xdr:cNvPr>
          <xdr:cNvSpPr/>
        </xdr:nvSpPr>
        <xdr:spPr>
          <a:xfrm rot="5400000">
            <a:off x="4601640" y="-243000"/>
            <a:ext cx="1260000" cy="2216400"/>
          </a:xfrm>
          <a:prstGeom prst="round2SameRect">
            <a:avLst>
              <a:gd name="adj1" fmla="val 6386"/>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ln>
                  <a:solidFill>
                    <a:sysClr val="windowText" lastClr="000000"/>
                  </a:solidFill>
                </a:ln>
              </a:rPr>
              <a:t>  </a:t>
            </a:r>
          </a:p>
        </xdr:txBody>
      </xdr:sp>
    </xdr:grpSp>
    <xdr:clientData/>
  </xdr:twoCellAnchor>
  <xdr:twoCellAnchor editAs="absolute">
    <xdr:from>
      <xdr:col>6</xdr:col>
      <xdr:colOff>483027</xdr:colOff>
      <xdr:row>1</xdr:row>
      <xdr:rowOff>98453</xdr:rowOff>
    </xdr:from>
    <xdr:to>
      <xdr:col>7</xdr:col>
      <xdr:colOff>707880</xdr:colOff>
      <xdr:row>2</xdr:row>
      <xdr:rowOff>247693</xdr:rowOff>
    </xdr:to>
    <xdr:sp macro="" textlink="Analysis!B4">
      <xdr:nvSpPr>
        <xdr:cNvPr id="40" name="TextBox 39">
          <a:extLst>
            <a:ext uri="{FF2B5EF4-FFF2-40B4-BE49-F238E27FC236}">
              <a16:creationId xmlns:a16="http://schemas.microsoft.com/office/drawing/2014/main" id="{2F443FD3-067A-BC0A-088B-0C4F93BBED29}"/>
            </a:ext>
          </a:extLst>
        </xdr:cNvPr>
        <xdr:cNvSpPr txBox="1"/>
      </xdr:nvSpPr>
      <xdr:spPr>
        <a:xfrm>
          <a:off x="4374670" y="275346"/>
          <a:ext cx="1544746" cy="7479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57D19DD2-6889-4CE1-AC04-3976ADDD17B2}" type="TxLink">
            <a:rPr lang="en-US" sz="3200" b="0" i="0" u="none" strike="noStrike">
              <a:solidFill>
                <a:srgbClr val="000000"/>
              </a:solidFill>
              <a:latin typeface="Aptos Narrow"/>
            </a:rPr>
            <a:pPr algn="ctr"/>
            <a:t>41</a:t>
          </a:fld>
          <a:endParaRPr lang="en-US" sz="3200" b="1"/>
        </a:p>
      </xdr:txBody>
    </xdr:sp>
    <xdr:clientData/>
  </xdr:twoCellAnchor>
  <xdr:twoCellAnchor editAs="absolute">
    <xdr:from>
      <xdr:col>8</xdr:col>
      <xdr:colOff>738750</xdr:colOff>
      <xdr:row>1</xdr:row>
      <xdr:rowOff>319548</xdr:rowOff>
    </xdr:from>
    <xdr:to>
      <xdr:col>9</xdr:col>
      <xdr:colOff>350560</xdr:colOff>
      <xdr:row>4</xdr:row>
      <xdr:rowOff>86032</xdr:rowOff>
    </xdr:to>
    <xdr:sp macro="" textlink="">
      <xdr:nvSpPr>
        <xdr:cNvPr id="41" name="TextBox 40">
          <a:extLst>
            <a:ext uri="{FF2B5EF4-FFF2-40B4-BE49-F238E27FC236}">
              <a16:creationId xmlns:a16="http://schemas.microsoft.com/office/drawing/2014/main" id="{930C9BFB-3D3E-6070-C77D-350EB914E384}"/>
            </a:ext>
          </a:extLst>
        </xdr:cNvPr>
        <xdr:cNvSpPr txBox="1"/>
      </xdr:nvSpPr>
      <xdr:spPr>
        <a:xfrm>
          <a:off x="7792065" y="503903"/>
          <a:ext cx="1020096" cy="823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1100"/>
        </a:p>
      </xdr:txBody>
    </xdr:sp>
    <xdr:clientData/>
  </xdr:twoCellAnchor>
  <xdr:twoCellAnchor editAs="absolute">
    <xdr:from>
      <xdr:col>6</xdr:col>
      <xdr:colOff>466462</xdr:colOff>
      <xdr:row>2</xdr:row>
      <xdr:rowOff>111641</xdr:rowOff>
    </xdr:from>
    <xdr:to>
      <xdr:col>7</xdr:col>
      <xdr:colOff>653619</xdr:colOff>
      <xdr:row>4</xdr:row>
      <xdr:rowOff>31192</xdr:rowOff>
    </xdr:to>
    <xdr:sp macro="" textlink="">
      <xdr:nvSpPr>
        <xdr:cNvPr id="42" name="TextBox 41">
          <a:extLst>
            <a:ext uri="{FF2B5EF4-FFF2-40B4-BE49-F238E27FC236}">
              <a16:creationId xmlns:a16="http://schemas.microsoft.com/office/drawing/2014/main" id="{2EC990C2-09EC-6FCD-6476-770465590A36}"/>
            </a:ext>
          </a:extLst>
        </xdr:cNvPr>
        <xdr:cNvSpPr txBox="1"/>
      </xdr:nvSpPr>
      <xdr:spPr>
        <a:xfrm>
          <a:off x="4358105" y="887248"/>
          <a:ext cx="1507050" cy="368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800" b="1"/>
            <a:t>  Average</a:t>
          </a:r>
          <a:r>
            <a:rPr lang="en-IN" sz="1800" b="1" baseline="0"/>
            <a:t> Age</a:t>
          </a:r>
          <a:endParaRPr lang="en-IN" sz="1800" b="1"/>
        </a:p>
      </xdr:txBody>
    </xdr:sp>
    <xdr:clientData/>
  </xdr:twoCellAnchor>
  <xdr:twoCellAnchor editAs="absolute">
    <xdr:from>
      <xdr:col>8</xdr:col>
      <xdr:colOff>291212</xdr:colOff>
      <xdr:row>1</xdr:row>
      <xdr:rowOff>14367</xdr:rowOff>
    </xdr:from>
    <xdr:to>
      <xdr:col>9</xdr:col>
      <xdr:colOff>144102</xdr:colOff>
      <xdr:row>2</xdr:row>
      <xdr:rowOff>169834</xdr:rowOff>
    </xdr:to>
    <xdr:sp macro="" textlink="Analysis!B5">
      <xdr:nvSpPr>
        <xdr:cNvPr id="43" name="TextBox 42">
          <a:extLst>
            <a:ext uri="{FF2B5EF4-FFF2-40B4-BE49-F238E27FC236}">
              <a16:creationId xmlns:a16="http://schemas.microsoft.com/office/drawing/2014/main" id="{76410F24-D045-41B7-A463-EB6C0C23695E}"/>
            </a:ext>
          </a:extLst>
        </xdr:cNvPr>
        <xdr:cNvSpPr txBox="1"/>
      </xdr:nvSpPr>
      <xdr:spPr>
        <a:xfrm>
          <a:off x="7271676" y="191260"/>
          <a:ext cx="1268033" cy="7541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7950BB24-61AA-40B9-A274-C380EBE393D4}" type="TxLink">
            <a:rPr lang="en-US" sz="3200" b="0" i="0" u="none" strike="noStrike">
              <a:solidFill>
                <a:srgbClr val="000000"/>
              </a:solidFill>
              <a:latin typeface="Aptos Narrow"/>
            </a:rPr>
            <a:pPr algn="ctr"/>
            <a:t>6</a:t>
          </a:fld>
          <a:endParaRPr lang="en-IN" sz="3200" b="1"/>
        </a:p>
      </xdr:txBody>
    </xdr:sp>
    <xdr:clientData/>
  </xdr:twoCellAnchor>
  <xdr:twoCellAnchor editAs="absolute">
    <xdr:from>
      <xdr:col>7</xdr:col>
      <xdr:colOff>1537607</xdr:colOff>
      <xdr:row>1</xdr:row>
      <xdr:rowOff>595750</xdr:rowOff>
    </xdr:from>
    <xdr:to>
      <xdr:col>9</xdr:col>
      <xdr:colOff>663677</xdr:colOff>
      <xdr:row>5</xdr:row>
      <xdr:rowOff>89993</xdr:rowOff>
    </xdr:to>
    <xdr:sp macro="" textlink="">
      <xdr:nvSpPr>
        <xdr:cNvPr id="44" name="TextBox 43">
          <a:extLst>
            <a:ext uri="{FF2B5EF4-FFF2-40B4-BE49-F238E27FC236}">
              <a16:creationId xmlns:a16="http://schemas.microsoft.com/office/drawing/2014/main" id="{854CE6C9-4DEC-4272-9492-CC6E44E4B675}"/>
            </a:ext>
          </a:extLst>
        </xdr:cNvPr>
        <xdr:cNvSpPr txBox="1"/>
      </xdr:nvSpPr>
      <xdr:spPr>
        <a:xfrm>
          <a:off x="6749143" y="772643"/>
          <a:ext cx="2310141" cy="7188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800" b="1"/>
            <a:t>Average</a:t>
          </a:r>
          <a:r>
            <a:rPr lang="en-IN" sz="1800" b="1" baseline="0"/>
            <a:t> Family Members</a:t>
          </a:r>
          <a:endParaRPr lang="en-IN" sz="1800" b="1"/>
        </a:p>
      </xdr:txBody>
    </xdr:sp>
    <xdr:clientData/>
  </xdr:twoCellAnchor>
  <xdr:twoCellAnchor editAs="absolute">
    <xdr:from>
      <xdr:col>9</xdr:col>
      <xdr:colOff>1088573</xdr:colOff>
      <xdr:row>1</xdr:row>
      <xdr:rowOff>99982</xdr:rowOff>
    </xdr:from>
    <xdr:to>
      <xdr:col>12</xdr:col>
      <xdr:colOff>408214</xdr:colOff>
      <xdr:row>2</xdr:row>
      <xdr:rowOff>255449</xdr:rowOff>
    </xdr:to>
    <xdr:sp macro="" textlink="Analysis!B6">
      <xdr:nvSpPr>
        <xdr:cNvPr id="45" name="TextBox 44">
          <a:extLst>
            <a:ext uri="{FF2B5EF4-FFF2-40B4-BE49-F238E27FC236}">
              <a16:creationId xmlns:a16="http://schemas.microsoft.com/office/drawing/2014/main" id="{9CE96E45-EFD7-4A9E-A040-B8861A874986}"/>
            </a:ext>
          </a:extLst>
        </xdr:cNvPr>
        <xdr:cNvSpPr txBox="1"/>
      </xdr:nvSpPr>
      <xdr:spPr>
        <a:xfrm>
          <a:off x="9484180" y="276875"/>
          <a:ext cx="2517320" cy="7541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75ED9E5F-E0F7-44F9-B9E1-503C11C43D84}" type="TxLink">
            <a:rPr lang="en-US" sz="3200" b="0" i="0" u="none" strike="noStrike">
              <a:solidFill>
                <a:srgbClr val="000000"/>
              </a:solidFill>
              <a:latin typeface="Aptos Narrow"/>
            </a:rPr>
            <a:pPr algn="ctr"/>
            <a:t>₹ 40,717</a:t>
          </a:fld>
          <a:endParaRPr lang="en-IN" sz="3200" b="1"/>
        </a:p>
      </xdr:txBody>
    </xdr:sp>
    <xdr:clientData/>
  </xdr:twoCellAnchor>
  <xdr:twoCellAnchor editAs="absolute">
    <xdr:from>
      <xdr:col>9</xdr:col>
      <xdr:colOff>1170215</xdr:colOff>
      <xdr:row>2</xdr:row>
      <xdr:rowOff>155387</xdr:rowOff>
    </xdr:from>
    <xdr:to>
      <xdr:col>12</xdr:col>
      <xdr:colOff>435429</xdr:colOff>
      <xdr:row>4</xdr:row>
      <xdr:rowOff>81643</xdr:rowOff>
    </xdr:to>
    <xdr:sp macro="" textlink="">
      <xdr:nvSpPr>
        <xdr:cNvPr id="46" name="TextBox 45">
          <a:extLst>
            <a:ext uri="{FF2B5EF4-FFF2-40B4-BE49-F238E27FC236}">
              <a16:creationId xmlns:a16="http://schemas.microsoft.com/office/drawing/2014/main" id="{03FB2F14-5DBC-4D52-A3D2-17023A4F3ECE}"/>
            </a:ext>
          </a:extLst>
        </xdr:cNvPr>
        <xdr:cNvSpPr txBox="1"/>
      </xdr:nvSpPr>
      <xdr:spPr>
        <a:xfrm>
          <a:off x="9565822" y="930994"/>
          <a:ext cx="2462893" cy="3752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800" b="1" i="0"/>
            <a:t>Average</a:t>
          </a:r>
          <a:r>
            <a:rPr lang="en-IN" sz="1800" b="1" i="0" baseline="0"/>
            <a:t> Family Income</a:t>
          </a:r>
          <a:endParaRPr lang="en-IN" sz="1800" b="1" i="0"/>
        </a:p>
      </xdr:txBody>
    </xdr:sp>
    <xdr:clientData/>
  </xdr:twoCellAnchor>
  <xdr:twoCellAnchor editAs="oneCell">
    <xdr:from>
      <xdr:col>0</xdr:col>
      <xdr:colOff>285749</xdr:colOff>
      <xdr:row>1</xdr:row>
      <xdr:rowOff>1</xdr:rowOff>
    </xdr:from>
    <xdr:to>
      <xdr:col>5</xdr:col>
      <xdr:colOff>870856</xdr:colOff>
      <xdr:row>5</xdr:row>
      <xdr:rowOff>142241</xdr:rowOff>
    </xdr:to>
    <xdr:pic>
      <xdr:nvPicPr>
        <xdr:cNvPr id="51" name="Picture 50">
          <a:extLst>
            <a:ext uri="{FF2B5EF4-FFF2-40B4-BE49-F238E27FC236}">
              <a16:creationId xmlns:a16="http://schemas.microsoft.com/office/drawing/2014/main" id="{FE05DC54-8665-2B08-93EF-64C1F87E3C4F}"/>
            </a:ext>
          </a:extLst>
        </xdr:cNvPr>
        <xdr:cNvPicPr>
          <a:picLocks noChangeAspect="1"/>
        </xdr:cNvPicPr>
      </xdr:nvPicPr>
      <xdr:blipFill>
        <a:blip xmlns:r="http://schemas.openxmlformats.org/officeDocument/2006/relationships" r:embed="rId1"/>
        <a:stretch>
          <a:fillRect/>
        </a:stretch>
      </xdr:blipFill>
      <xdr:spPr>
        <a:xfrm>
          <a:off x="285749" y="176894"/>
          <a:ext cx="3320143" cy="1366883"/>
        </a:xfrm>
        <a:prstGeom prst="rect">
          <a:avLst/>
        </a:prstGeom>
      </xdr:spPr>
    </xdr:pic>
    <xdr:clientData/>
  </xdr:twoCellAnchor>
  <xdr:oneCellAnchor>
    <xdr:from>
      <xdr:col>13</xdr:col>
      <xdr:colOff>244929</xdr:colOff>
      <xdr:row>1</xdr:row>
      <xdr:rowOff>312571</xdr:rowOff>
    </xdr:from>
    <xdr:ext cx="12668250" cy="1864571"/>
    <xdr:sp macro="" textlink="">
      <xdr:nvSpPr>
        <xdr:cNvPr id="2" name="TextBox 1">
          <a:extLst>
            <a:ext uri="{FF2B5EF4-FFF2-40B4-BE49-F238E27FC236}">
              <a16:creationId xmlns:a16="http://schemas.microsoft.com/office/drawing/2014/main" id="{29D8E381-22A3-695F-47B3-2A68CE9CF8C6}"/>
            </a:ext>
          </a:extLst>
        </xdr:cNvPr>
        <xdr:cNvSpPr txBox="1"/>
      </xdr:nvSpPr>
      <xdr:spPr>
        <a:xfrm>
          <a:off x="12450536" y="489464"/>
          <a:ext cx="12668250" cy="1864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4800" b="1">
              <a:solidFill>
                <a:schemeClr val="bg1"/>
              </a:solidFill>
            </a:rPr>
            <a:t>Monitoring</a:t>
          </a:r>
          <a:r>
            <a:rPr lang="en-IN" sz="4800" b="1" baseline="0">
              <a:solidFill>
                <a:schemeClr val="bg1"/>
              </a:solidFill>
            </a:rPr>
            <a:t> and Evaluation of Individual End Users</a:t>
          </a:r>
          <a:endParaRPr lang="en-IN" sz="4800" b="1">
            <a:solidFill>
              <a:schemeClr val="bg1"/>
            </a:solidFill>
          </a:endParaRPr>
        </a:p>
      </xdr:txBody>
    </xdr:sp>
    <xdr:clientData/>
  </xdr:oneCellAnchor>
  <xdr:twoCellAnchor editAs="oneCell">
    <xdr:from>
      <xdr:col>0</xdr:col>
      <xdr:colOff>54430</xdr:colOff>
      <xdr:row>8</xdr:row>
      <xdr:rowOff>40821</xdr:rowOff>
    </xdr:from>
    <xdr:to>
      <xdr:col>4</xdr:col>
      <xdr:colOff>122466</xdr:colOff>
      <xdr:row>45</xdr:row>
      <xdr:rowOff>54429</xdr:rowOff>
    </xdr:to>
    <mc:AlternateContent xmlns:mc="http://schemas.openxmlformats.org/markup-compatibility/2006" xmlns:a14="http://schemas.microsoft.com/office/drawing/2010/main">
      <mc:Choice Requires="a14">
        <xdr:graphicFrame macro="">
          <xdr:nvGraphicFramePr>
            <xdr:cNvPr id="6" name="Number">
              <a:extLst>
                <a:ext uri="{FF2B5EF4-FFF2-40B4-BE49-F238E27FC236}">
                  <a16:creationId xmlns:a16="http://schemas.microsoft.com/office/drawing/2014/main" id="{395F31A1-30EC-4E03-A79B-040E5CBFEA7D}"/>
                </a:ext>
              </a:extLst>
            </xdr:cNvPr>
            <xdr:cNvGraphicFramePr/>
          </xdr:nvGraphicFramePr>
          <xdr:xfrm>
            <a:off x="0" y="0"/>
            <a:ext cx="0" cy="0"/>
          </xdr:xfrm>
          <a:graphic>
            <a:graphicData uri="http://schemas.microsoft.com/office/drawing/2010/slicer">
              <sle:slicer xmlns:sle="http://schemas.microsoft.com/office/drawing/2010/slicer" name="Number"/>
            </a:graphicData>
          </a:graphic>
        </xdr:graphicFrame>
      </mc:Choice>
      <mc:Fallback xmlns="">
        <xdr:sp macro="" textlink="">
          <xdr:nvSpPr>
            <xdr:cNvPr id="0" name=""/>
            <xdr:cNvSpPr>
              <a:spLocks noTextEdit="1"/>
            </xdr:cNvSpPr>
          </xdr:nvSpPr>
          <xdr:spPr>
            <a:xfrm>
              <a:off x="54430" y="1973035"/>
              <a:ext cx="2190750" cy="65586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231323</xdr:colOff>
      <xdr:row>8</xdr:row>
      <xdr:rowOff>108857</xdr:rowOff>
    </xdr:from>
    <xdr:to>
      <xdr:col>8</xdr:col>
      <xdr:colOff>40822</xdr:colOff>
      <xdr:row>24</xdr:row>
      <xdr:rowOff>74303</xdr:rowOff>
    </xdr:to>
    <xdr:graphicFrame macro="">
      <xdr:nvGraphicFramePr>
        <xdr:cNvPr id="7" name="Chart 6">
          <a:extLst>
            <a:ext uri="{FF2B5EF4-FFF2-40B4-BE49-F238E27FC236}">
              <a16:creationId xmlns:a16="http://schemas.microsoft.com/office/drawing/2014/main" id="{1D4EC5B4-D601-4E7D-8540-E2DDD69DA9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1684468</xdr:colOff>
      <xdr:row>9</xdr:row>
      <xdr:rowOff>63812</xdr:rowOff>
    </xdr:from>
    <xdr:to>
      <xdr:col>12</xdr:col>
      <xdr:colOff>163286</xdr:colOff>
      <xdr:row>23</xdr:row>
      <xdr:rowOff>149678</xdr:rowOff>
    </xdr:to>
    <xdr:graphicFrame macro="">
      <xdr:nvGraphicFramePr>
        <xdr:cNvPr id="9" name="Chart 8">
          <a:extLst>
            <a:ext uri="{FF2B5EF4-FFF2-40B4-BE49-F238E27FC236}">
              <a16:creationId xmlns:a16="http://schemas.microsoft.com/office/drawing/2014/main" id="{F642C060-1D25-4AF2-95EE-EA409BBBAE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120587</xdr:colOff>
      <xdr:row>7</xdr:row>
      <xdr:rowOff>136072</xdr:rowOff>
    </xdr:from>
    <xdr:to>
      <xdr:col>20</xdr:col>
      <xdr:colOff>830037</xdr:colOff>
      <xdr:row>24</xdr:row>
      <xdr:rowOff>95250</xdr:rowOff>
    </xdr:to>
    <xdr:graphicFrame macro="">
      <xdr:nvGraphicFramePr>
        <xdr:cNvPr id="10" name="Chart 9">
          <a:extLst>
            <a:ext uri="{FF2B5EF4-FFF2-40B4-BE49-F238E27FC236}">
              <a16:creationId xmlns:a16="http://schemas.microsoft.com/office/drawing/2014/main" id="{5AB53BDA-E5F3-4BDB-94FE-771404C27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144517</xdr:colOff>
      <xdr:row>8</xdr:row>
      <xdr:rowOff>163286</xdr:rowOff>
    </xdr:from>
    <xdr:to>
      <xdr:col>24</xdr:col>
      <xdr:colOff>911679</xdr:colOff>
      <xdr:row>25</xdr:row>
      <xdr:rowOff>128751</xdr:rowOff>
    </xdr:to>
    <xdr:graphicFrame macro="">
      <xdr:nvGraphicFramePr>
        <xdr:cNvPr id="11" name="Chart 10">
          <a:extLst>
            <a:ext uri="{FF2B5EF4-FFF2-40B4-BE49-F238E27FC236}">
              <a16:creationId xmlns:a16="http://schemas.microsoft.com/office/drawing/2014/main" id="{70560537-3951-4534-8855-E9D9933A15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68036</xdr:colOff>
      <xdr:row>25</xdr:row>
      <xdr:rowOff>130935</xdr:rowOff>
    </xdr:from>
    <xdr:to>
      <xdr:col>8</xdr:col>
      <xdr:colOff>204107</xdr:colOff>
      <xdr:row>43</xdr:row>
      <xdr:rowOff>13607</xdr:rowOff>
    </xdr:to>
    <xdr:graphicFrame macro="">
      <xdr:nvGraphicFramePr>
        <xdr:cNvPr id="12" name="Chart 11">
          <a:extLst>
            <a:ext uri="{FF2B5EF4-FFF2-40B4-BE49-F238E27FC236}">
              <a16:creationId xmlns:a16="http://schemas.microsoft.com/office/drawing/2014/main" id="{0702E849-D78B-4131-9873-0BE5110930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1655377</xdr:colOff>
      <xdr:row>25</xdr:row>
      <xdr:rowOff>91965</xdr:rowOff>
    </xdr:from>
    <xdr:to>
      <xdr:col>12</xdr:col>
      <xdr:colOff>27214</xdr:colOff>
      <xdr:row>43</xdr:row>
      <xdr:rowOff>68036</xdr:rowOff>
    </xdr:to>
    <xdr:graphicFrame macro="">
      <xdr:nvGraphicFramePr>
        <xdr:cNvPr id="14" name="Chart 13">
          <a:extLst>
            <a:ext uri="{FF2B5EF4-FFF2-40B4-BE49-F238E27FC236}">
              <a16:creationId xmlns:a16="http://schemas.microsoft.com/office/drawing/2014/main" id="{4DDB6A49-A9B7-4F48-99FB-2D334A3EDF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9574</xdr:colOff>
      <xdr:row>25</xdr:row>
      <xdr:rowOff>156319</xdr:rowOff>
    </xdr:from>
    <xdr:to>
      <xdr:col>20</xdr:col>
      <xdr:colOff>612321</xdr:colOff>
      <xdr:row>43</xdr:row>
      <xdr:rowOff>163286</xdr:rowOff>
    </xdr:to>
    <xdr:graphicFrame macro="">
      <xdr:nvGraphicFramePr>
        <xdr:cNvPr id="15" name="Chart 14">
          <a:extLst>
            <a:ext uri="{FF2B5EF4-FFF2-40B4-BE49-F238E27FC236}">
              <a16:creationId xmlns:a16="http://schemas.microsoft.com/office/drawing/2014/main" id="{7D4C056A-E0EC-4282-90F7-8C62F4A5A9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460296</xdr:colOff>
      <xdr:row>24</xdr:row>
      <xdr:rowOff>80236</xdr:rowOff>
    </xdr:from>
    <xdr:to>
      <xdr:col>24</xdr:col>
      <xdr:colOff>367393</xdr:colOff>
      <xdr:row>44</xdr:row>
      <xdr:rowOff>149679</xdr:rowOff>
    </xdr:to>
    <xdr:graphicFrame macro="">
      <xdr:nvGraphicFramePr>
        <xdr:cNvPr id="16" name="Chart 15">
          <a:extLst>
            <a:ext uri="{FF2B5EF4-FFF2-40B4-BE49-F238E27FC236}">
              <a16:creationId xmlns:a16="http://schemas.microsoft.com/office/drawing/2014/main" id="{805A216E-17E6-4187-88DD-4A0C2F1942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rath kumar s" refreshedDate="45521.882162037036" createdVersion="8" refreshedVersion="8" minRefreshableVersion="3" recordCount="46" xr:uid="{011D2995-A45E-4A76-AD24-182F823BA959}">
  <cacheSource type="worksheet">
    <worksheetSource name="EndUserData"/>
  </cacheSource>
  <cacheFields count="14">
    <cacheField name="Sr No" numFmtId="0">
      <sharedItems containsSemiMixedTypes="0" containsString="0" containsNumber="1" containsInteger="1" minValue="1" maxValue="46"/>
    </cacheField>
    <cacheField name="Number" numFmtId="1">
      <sharedItems containsSemiMixedTypes="0" containsString="0" containsNumber="1" containsInteger="1" minValue="3327" maxValue="21852" count="46">
        <n v="17844"/>
        <n v="20602"/>
        <n v="20545"/>
        <n v="20544"/>
        <n v="17947"/>
        <n v="21787"/>
        <n v="19286"/>
        <n v="18887"/>
        <n v="18963"/>
        <n v="18726"/>
        <n v="3327"/>
        <n v="20588"/>
        <n v="20687"/>
        <n v="20604"/>
        <n v="21852"/>
        <n v="21842"/>
        <n v="21185"/>
        <n v="20969"/>
        <n v="21143"/>
        <n v="20971"/>
        <n v="20768"/>
        <n v="20626"/>
        <n v="20640"/>
        <n v="20666"/>
        <n v="20552"/>
        <n v="20575"/>
        <n v="19828"/>
        <n v="21333"/>
        <n v="20865"/>
        <n v="20587"/>
        <n v="20662"/>
        <n v="20542"/>
        <n v="20634"/>
        <n v="17766"/>
        <n v="18157"/>
        <n v="17981"/>
        <n v="19520"/>
        <n v="19034"/>
        <n v="18524"/>
        <n v="18297"/>
        <n v="17430"/>
        <n v="19043"/>
        <n v="20518"/>
        <n v="20589"/>
        <n v="20623"/>
        <n v="20543"/>
      </sharedItems>
    </cacheField>
    <cacheField name="G03 Age of End-user" numFmtId="1">
      <sharedItems containsSemiMixedTypes="0" containsString="0" containsNumber="1" containsInteger="1" minValue="18" maxValue="65"/>
    </cacheField>
    <cacheField name="G04 Gender of End-user" numFmtId="0">
      <sharedItems count="2">
        <s v="Male"/>
        <s v="Female"/>
      </sharedItems>
    </cacheField>
    <cacheField name="G05E4 Tribal community" numFmtId="0">
      <sharedItems count="2">
        <s v="No"/>
        <s v="Yes"/>
      </sharedItems>
    </cacheField>
    <cacheField name="G06 How many members are there in end-users family?" numFmtId="1">
      <sharedItems containsSemiMixedTypes="0" containsString="0" containsNumber="1" containsInteger="1" minValue="2" maxValue="11"/>
    </cacheField>
    <cacheField name="G08 Is there any other source of income other than intervened activity for  end-user or for end-users ?" numFmtId="0">
      <sharedItems count="2">
        <s v="Yes"/>
        <s v="No, this is the only source of income"/>
      </sharedItems>
    </cacheField>
    <cacheField name="G09 What is end-users overall family income from all sources per month?" numFmtId="1">
      <sharedItems containsSemiMixedTypes="0" containsString="0" containsNumber="1" containsInteger="1" minValue="5000" maxValue="750000"/>
    </cacheField>
    <cacheField name="G10 Is this end-users first livelihood activity?" numFmtId="0">
      <sharedItems count="2">
        <s v="Yes"/>
        <s v="No"/>
      </sharedItems>
    </cacheField>
    <cacheField name="L01 Did the end-user receive the Solar Energy Unit?" numFmtId="0">
      <sharedItems count="2">
        <s v="Yes"/>
        <s v="No"/>
      </sharedItems>
    </cacheField>
    <cacheField name="L13 Did the end-user receive solar powered livelihood appliances from Selco Foundation?" numFmtId="0">
      <sharedItems count="3">
        <s v="Yes"/>
        <s v="No"/>
        <s v="99"/>
      </sharedItems>
    </cacheField>
    <cacheField name="L34 Did the end-user receive any subsidies or financial support from any other entities to avail the solar energy appliance?" numFmtId="0">
      <sharedItems count="3">
        <s v="Don't know"/>
        <s v="Yes"/>
        <s v="No"/>
      </sharedItems>
    </cacheField>
    <cacheField name="L36A Did the end-user receive any financial support from selco foundation?" numFmtId="0">
      <sharedItems count="3">
        <s v="Don't know"/>
        <s v="Yes"/>
        <s v="No"/>
      </sharedItems>
    </cacheField>
    <cacheField name="M02 How satisfied the end-user is with the Installation services of solar energy" numFmtId="0">
      <sharedItems count="5">
        <s v="Very satisfied"/>
        <s v="Not at all satisfied"/>
        <s v="Slightly satisfied"/>
        <s v="Moderately satisfied"/>
        <s v="No Information"/>
      </sharedItems>
    </cacheField>
  </cacheFields>
  <extLst>
    <ext xmlns:x14="http://schemas.microsoft.com/office/spreadsheetml/2009/9/main" uri="{725AE2AE-9491-48be-B2B4-4EB974FC3084}">
      <x14:pivotCacheDefinition pivotCacheId="18794669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n v="1"/>
    <x v="0"/>
    <n v="55"/>
    <x v="0"/>
    <x v="0"/>
    <n v="7"/>
    <x v="0"/>
    <n v="50000"/>
    <x v="0"/>
    <x v="0"/>
    <x v="0"/>
    <x v="0"/>
    <x v="0"/>
    <x v="0"/>
  </r>
  <r>
    <n v="2"/>
    <x v="1"/>
    <n v="50"/>
    <x v="1"/>
    <x v="0"/>
    <n v="3"/>
    <x v="0"/>
    <n v="5000"/>
    <x v="1"/>
    <x v="1"/>
    <x v="0"/>
    <x v="0"/>
    <x v="0"/>
    <x v="1"/>
  </r>
  <r>
    <n v="3"/>
    <x v="2"/>
    <n v="35"/>
    <x v="1"/>
    <x v="0"/>
    <n v="4"/>
    <x v="0"/>
    <n v="6000"/>
    <x v="1"/>
    <x v="1"/>
    <x v="0"/>
    <x v="0"/>
    <x v="0"/>
    <x v="2"/>
  </r>
  <r>
    <n v="4"/>
    <x v="3"/>
    <n v="28"/>
    <x v="1"/>
    <x v="1"/>
    <n v="5"/>
    <x v="0"/>
    <n v="10000"/>
    <x v="1"/>
    <x v="1"/>
    <x v="0"/>
    <x v="0"/>
    <x v="0"/>
    <x v="3"/>
  </r>
  <r>
    <n v="5"/>
    <x v="4"/>
    <n v="37"/>
    <x v="0"/>
    <x v="0"/>
    <n v="8"/>
    <x v="1"/>
    <n v="10000"/>
    <x v="1"/>
    <x v="1"/>
    <x v="0"/>
    <x v="0"/>
    <x v="1"/>
    <x v="0"/>
  </r>
  <r>
    <n v="6"/>
    <x v="5"/>
    <n v="65"/>
    <x v="0"/>
    <x v="0"/>
    <n v="8"/>
    <x v="0"/>
    <n v="50000"/>
    <x v="0"/>
    <x v="1"/>
    <x v="1"/>
    <x v="0"/>
    <x v="2"/>
    <x v="4"/>
  </r>
  <r>
    <n v="7"/>
    <x v="6"/>
    <n v="26"/>
    <x v="1"/>
    <x v="1"/>
    <n v="4"/>
    <x v="0"/>
    <n v="10000"/>
    <x v="0"/>
    <x v="1"/>
    <x v="0"/>
    <x v="0"/>
    <x v="0"/>
    <x v="0"/>
  </r>
  <r>
    <n v="8"/>
    <x v="7"/>
    <n v="28"/>
    <x v="0"/>
    <x v="0"/>
    <n v="11"/>
    <x v="0"/>
    <n v="40000"/>
    <x v="1"/>
    <x v="0"/>
    <x v="0"/>
    <x v="0"/>
    <x v="0"/>
    <x v="0"/>
  </r>
  <r>
    <n v="9"/>
    <x v="8"/>
    <n v="40"/>
    <x v="1"/>
    <x v="1"/>
    <n v="6"/>
    <x v="0"/>
    <n v="10000"/>
    <x v="1"/>
    <x v="0"/>
    <x v="0"/>
    <x v="0"/>
    <x v="1"/>
    <x v="3"/>
  </r>
  <r>
    <n v="10"/>
    <x v="9"/>
    <n v="37"/>
    <x v="0"/>
    <x v="0"/>
    <n v="4"/>
    <x v="0"/>
    <n v="10000"/>
    <x v="1"/>
    <x v="1"/>
    <x v="0"/>
    <x v="0"/>
    <x v="1"/>
    <x v="0"/>
  </r>
  <r>
    <n v="11"/>
    <x v="10"/>
    <n v="27"/>
    <x v="1"/>
    <x v="1"/>
    <n v="5"/>
    <x v="0"/>
    <n v="25000"/>
    <x v="0"/>
    <x v="0"/>
    <x v="0"/>
    <x v="1"/>
    <x v="1"/>
    <x v="1"/>
  </r>
  <r>
    <n v="12"/>
    <x v="11"/>
    <n v="41"/>
    <x v="1"/>
    <x v="1"/>
    <n v="8"/>
    <x v="0"/>
    <n v="6000"/>
    <x v="1"/>
    <x v="1"/>
    <x v="0"/>
    <x v="0"/>
    <x v="0"/>
    <x v="1"/>
  </r>
  <r>
    <n v="13"/>
    <x v="12"/>
    <n v="40"/>
    <x v="1"/>
    <x v="0"/>
    <n v="8"/>
    <x v="0"/>
    <n v="20000"/>
    <x v="0"/>
    <x v="1"/>
    <x v="0"/>
    <x v="0"/>
    <x v="0"/>
    <x v="3"/>
  </r>
  <r>
    <n v="14"/>
    <x v="13"/>
    <n v="45"/>
    <x v="1"/>
    <x v="0"/>
    <n v="5"/>
    <x v="0"/>
    <n v="30000"/>
    <x v="1"/>
    <x v="1"/>
    <x v="0"/>
    <x v="0"/>
    <x v="0"/>
    <x v="2"/>
  </r>
  <r>
    <n v="15"/>
    <x v="14"/>
    <n v="65"/>
    <x v="0"/>
    <x v="0"/>
    <n v="2"/>
    <x v="0"/>
    <n v="15000"/>
    <x v="1"/>
    <x v="1"/>
    <x v="0"/>
    <x v="1"/>
    <x v="0"/>
    <x v="3"/>
  </r>
  <r>
    <n v="16"/>
    <x v="15"/>
    <n v="54"/>
    <x v="0"/>
    <x v="0"/>
    <n v="8"/>
    <x v="0"/>
    <n v="30000"/>
    <x v="1"/>
    <x v="1"/>
    <x v="0"/>
    <x v="2"/>
    <x v="1"/>
    <x v="0"/>
  </r>
  <r>
    <n v="17"/>
    <x v="16"/>
    <n v="50"/>
    <x v="0"/>
    <x v="0"/>
    <n v="7"/>
    <x v="0"/>
    <n v="15000"/>
    <x v="1"/>
    <x v="1"/>
    <x v="0"/>
    <x v="0"/>
    <x v="0"/>
    <x v="2"/>
  </r>
  <r>
    <n v="18"/>
    <x v="17"/>
    <n v="18"/>
    <x v="0"/>
    <x v="0"/>
    <n v="7"/>
    <x v="1"/>
    <n v="15000"/>
    <x v="1"/>
    <x v="1"/>
    <x v="0"/>
    <x v="2"/>
    <x v="0"/>
    <x v="2"/>
  </r>
  <r>
    <n v="19"/>
    <x v="18"/>
    <n v="54"/>
    <x v="0"/>
    <x v="0"/>
    <n v="4"/>
    <x v="0"/>
    <n v="20000"/>
    <x v="1"/>
    <x v="1"/>
    <x v="0"/>
    <x v="0"/>
    <x v="0"/>
    <x v="3"/>
  </r>
  <r>
    <n v="20"/>
    <x v="19"/>
    <n v="50"/>
    <x v="0"/>
    <x v="0"/>
    <n v="5"/>
    <x v="0"/>
    <n v="15000"/>
    <x v="1"/>
    <x v="1"/>
    <x v="1"/>
    <x v="2"/>
    <x v="2"/>
    <x v="4"/>
  </r>
  <r>
    <n v="21"/>
    <x v="20"/>
    <n v="22"/>
    <x v="0"/>
    <x v="0"/>
    <n v="6"/>
    <x v="0"/>
    <n v="25000"/>
    <x v="1"/>
    <x v="1"/>
    <x v="0"/>
    <x v="0"/>
    <x v="2"/>
    <x v="3"/>
  </r>
  <r>
    <n v="22"/>
    <x v="21"/>
    <n v="27"/>
    <x v="1"/>
    <x v="1"/>
    <n v="4"/>
    <x v="0"/>
    <n v="20000"/>
    <x v="0"/>
    <x v="1"/>
    <x v="0"/>
    <x v="0"/>
    <x v="0"/>
    <x v="1"/>
  </r>
  <r>
    <n v="23"/>
    <x v="22"/>
    <n v="54"/>
    <x v="1"/>
    <x v="1"/>
    <n v="6"/>
    <x v="1"/>
    <n v="20000"/>
    <x v="1"/>
    <x v="1"/>
    <x v="1"/>
    <x v="0"/>
    <x v="0"/>
    <x v="4"/>
  </r>
  <r>
    <n v="24"/>
    <x v="23"/>
    <n v="44"/>
    <x v="1"/>
    <x v="1"/>
    <n v="5"/>
    <x v="0"/>
    <n v="20000"/>
    <x v="0"/>
    <x v="1"/>
    <x v="2"/>
    <x v="0"/>
    <x v="0"/>
    <x v="4"/>
  </r>
  <r>
    <n v="25"/>
    <x v="24"/>
    <n v="40"/>
    <x v="1"/>
    <x v="1"/>
    <n v="7"/>
    <x v="0"/>
    <n v="20000"/>
    <x v="0"/>
    <x v="0"/>
    <x v="0"/>
    <x v="0"/>
    <x v="0"/>
    <x v="0"/>
  </r>
  <r>
    <n v="26"/>
    <x v="25"/>
    <n v="35"/>
    <x v="1"/>
    <x v="0"/>
    <n v="7"/>
    <x v="0"/>
    <n v="20000"/>
    <x v="0"/>
    <x v="1"/>
    <x v="2"/>
    <x v="0"/>
    <x v="0"/>
    <x v="4"/>
  </r>
  <r>
    <n v="27"/>
    <x v="26"/>
    <n v="50"/>
    <x v="1"/>
    <x v="0"/>
    <n v="5"/>
    <x v="0"/>
    <n v="90000"/>
    <x v="0"/>
    <x v="1"/>
    <x v="0"/>
    <x v="0"/>
    <x v="0"/>
    <x v="2"/>
  </r>
  <r>
    <n v="28"/>
    <x v="27"/>
    <n v="40"/>
    <x v="0"/>
    <x v="0"/>
    <n v="8"/>
    <x v="0"/>
    <n v="20000"/>
    <x v="1"/>
    <x v="1"/>
    <x v="1"/>
    <x v="2"/>
    <x v="2"/>
    <x v="4"/>
  </r>
  <r>
    <n v="29"/>
    <x v="28"/>
    <n v="56"/>
    <x v="0"/>
    <x v="0"/>
    <n v="5"/>
    <x v="0"/>
    <n v="25000"/>
    <x v="1"/>
    <x v="1"/>
    <x v="0"/>
    <x v="0"/>
    <x v="0"/>
    <x v="3"/>
  </r>
  <r>
    <n v="30"/>
    <x v="29"/>
    <n v="28"/>
    <x v="1"/>
    <x v="1"/>
    <n v="10"/>
    <x v="0"/>
    <n v="25000"/>
    <x v="0"/>
    <x v="1"/>
    <x v="2"/>
    <x v="2"/>
    <x v="0"/>
    <x v="4"/>
  </r>
  <r>
    <n v="31"/>
    <x v="30"/>
    <n v="57"/>
    <x v="1"/>
    <x v="1"/>
    <n v="6"/>
    <x v="1"/>
    <n v="30000"/>
    <x v="0"/>
    <x v="0"/>
    <x v="2"/>
    <x v="1"/>
    <x v="1"/>
    <x v="2"/>
  </r>
  <r>
    <n v="32"/>
    <x v="31"/>
    <n v="35"/>
    <x v="1"/>
    <x v="1"/>
    <n v="4"/>
    <x v="1"/>
    <n v="25000"/>
    <x v="0"/>
    <x v="1"/>
    <x v="1"/>
    <x v="2"/>
    <x v="2"/>
    <x v="4"/>
  </r>
  <r>
    <n v="33"/>
    <x v="32"/>
    <n v="30"/>
    <x v="1"/>
    <x v="0"/>
    <n v="10"/>
    <x v="0"/>
    <n v="35000"/>
    <x v="0"/>
    <x v="0"/>
    <x v="0"/>
    <x v="0"/>
    <x v="0"/>
    <x v="1"/>
  </r>
  <r>
    <n v="34"/>
    <x v="33"/>
    <n v="55"/>
    <x v="0"/>
    <x v="0"/>
    <n v="5"/>
    <x v="0"/>
    <n v="750000"/>
    <x v="0"/>
    <x v="1"/>
    <x v="0"/>
    <x v="1"/>
    <x v="1"/>
    <x v="1"/>
  </r>
  <r>
    <n v="35"/>
    <x v="34"/>
    <n v="38"/>
    <x v="1"/>
    <x v="1"/>
    <n v="5"/>
    <x v="0"/>
    <n v="12000"/>
    <x v="1"/>
    <x v="0"/>
    <x v="0"/>
    <x v="2"/>
    <x v="1"/>
    <x v="0"/>
  </r>
  <r>
    <n v="36"/>
    <x v="35"/>
    <n v="41"/>
    <x v="1"/>
    <x v="0"/>
    <n v="8"/>
    <x v="0"/>
    <n v="10000"/>
    <x v="0"/>
    <x v="0"/>
    <x v="0"/>
    <x v="0"/>
    <x v="1"/>
    <x v="1"/>
  </r>
  <r>
    <n v="37"/>
    <x v="36"/>
    <n v="29"/>
    <x v="1"/>
    <x v="1"/>
    <n v="4"/>
    <x v="0"/>
    <n v="10000"/>
    <x v="0"/>
    <x v="0"/>
    <x v="0"/>
    <x v="0"/>
    <x v="0"/>
    <x v="0"/>
  </r>
  <r>
    <n v="38"/>
    <x v="37"/>
    <n v="35"/>
    <x v="1"/>
    <x v="0"/>
    <n v="5"/>
    <x v="0"/>
    <n v="25000"/>
    <x v="1"/>
    <x v="1"/>
    <x v="0"/>
    <x v="0"/>
    <x v="1"/>
    <x v="0"/>
  </r>
  <r>
    <n v="39"/>
    <x v="38"/>
    <n v="54"/>
    <x v="0"/>
    <x v="0"/>
    <n v="2"/>
    <x v="0"/>
    <n v="15000"/>
    <x v="1"/>
    <x v="1"/>
    <x v="0"/>
    <x v="0"/>
    <x v="1"/>
    <x v="0"/>
  </r>
  <r>
    <n v="40"/>
    <x v="39"/>
    <n v="45"/>
    <x v="0"/>
    <x v="0"/>
    <n v="10"/>
    <x v="0"/>
    <n v="15000"/>
    <x v="0"/>
    <x v="0"/>
    <x v="1"/>
    <x v="0"/>
    <x v="1"/>
    <x v="0"/>
  </r>
  <r>
    <n v="41"/>
    <x v="40"/>
    <n v="30"/>
    <x v="0"/>
    <x v="0"/>
    <n v="6"/>
    <x v="0"/>
    <n v="81000"/>
    <x v="1"/>
    <x v="1"/>
    <x v="0"/>
    <x v="0"/>
    <x v="1"/>
    <x v="0"/>
  </r>
  <r>
    <n v="42"/>
    <x v="41"/>
    <n v="23"/>
    <x v="1"/>
    <x v="0"/>
    <n v="5"/>
    <x v="0"/>
    <n v="100000"/>
    <x v="1"/>
    <x v="1"/>
    <x v="0"/>
    <x v="1"/>
    <x v="0"/>
    <x v="0"/>
  </r>
  <r>
    <n v="43"/>
    <x v="42"/>
    <n v="35"/>
    <x v="1"/>
    <x v="0"/>
    <n v="4"/>
    <x v="0"/>
    <n v="8000"/>
    <x v="1"/>
    <x v="0"/>
    <x v="0"/>
    <x v="1"/>
    <x v="2"/>
    <x v="3"/>
  </r>
  <r>
    <n v="44"/>
    <x v="43"/>
    <n v="50"/>
    <x v="1"/>
    <x v="1"/>
    <n v="4"/>
    <x v="0"/>
    <n v="5000"/>
    <x v="0"/>
    <x v="0"/>
    <x v="1"/>
    <x v="0"/>
    <x v="0"/>
    <x v="0"/>
  </r>
  <r>
    <n v="45"/>
    <x v="44"/>
    <n v="35"/>
    <x v="1"/>
    <x v="1"/>
    <n v="7"/>
    <x v="0"/>
    <n v="15000"/>
    <x v="1"/>
    <x v="0"/>
    <x v="1"/>
    <x v="0"/>
    <x v="0"/>
    <x v="0"/>
  </r>
  <r>
    <n v="46"/>
    <x v="45"/>
    <n v="40"/>
    <x v="1"/>
    <x v="0"/>
    <n v="4"/>
    <x v="0"/>
    <n v="60000"/>
    <x v="1"/>
    <x v="0"/>
    <x v="1"/>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0A3549-DFFE-494B-969D-FCD14809181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6" firstHeaderRow="1" firstDataRow="1" firstDataCol="1"/>
  <pivotFields count="14">
    <pivotField showAll="0"/>
    <pivotField dataField="1" numFmtId="1" showAll="0"/>
    <pivotField numFmtId="1" showAll="0"/>
    <pivotField showAll="0"/>
    <pivotField showAll="0"/>
    <pivotField numFmtId="1" showAll="0"/>
    <pivotField showAll="0"/>
    <pivotField numFmtId="1" showAll="0"/>
    <pivotField axis="axisRow" showAll="0">
      <items count="3">
        <item x="1"/>
        <item x="0"/>
        <item t="default"/>
      </items>
    </pivotField>
    <pivotField showAll="0"/>
    <pivotField showAll="0"/>
    <pivotField showAll="0"/>
    <pivotField showAll="0"/>
    <pivotField showAll="0"/>
  </pivotFields>
  <rowFields count="1">
    <field x="8"/>
  </rowFields>
  <rowItems count="3">
    <i>
      <x/>
    </i>
    <i>
      <x v="1"/>
    </i>
    <i t="grand">
      <x/>
    </i>
  </rowItems>
  <colItems count="1">
    <i/>
  </colItems>
  <dataFields count="1">
    <dataField name="Count of Number" fld="1"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0B7EFF-D948-478E-8526-6F7213346473}"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J9" firstHeaderRow="1" firstDataRow="1" firstDataCol="1"/>
  <pivotFields count="14">
    <pivotField showAll="0"/>
    <pivotField dataField="1" numFmtId="1" showAll="0"/>
    <pivotField numFmtId="1" showAll="0"/>
    <pivotField showAll="0"/>
    <pivotField showAll="0"/>
    <pivotField numFmtId="1" showAll="0"/>
    <pivotField showAll="0"/>
    <pivotField numFmtId="1" showAll="0"/>
    <pivotField showAll="0"/>
    <pivotField showAll="0"/>
    <pivotField showAll="0"/>
    <pivotField showAll="0"/>
    <pivotField showAll="0"/>
    <pivotField axis="axisRow" showAll="0">
      <items count="6">
        <item x="3"/>
        <item x="4"/>
        <item x="1"/>
        <item x="2"/>
        <item x="0"/>
        <item t="default"/>
      </items>
    </pivotField>
  </pivotFields>
  <rowFields count="1">
    <field x="13"/>
  </rowFields>
  <rowItems count="6">
    <i>
      <x/>
    </i>
    <i>
      <x v="1"/>
    </i>
    <i>
      <x v="2"/>
    </i>
    <i>
      <x v="3"/>
    </i>
    <i>
      <x v="4"/>
    </i>
    <i t="grand">
      <x/>
    </i>
  </rowItems>
  <colItems count="1">
    <i/>
  </colItems>
  <dataFields count="1">
    <dataField name="Count of Number" fld="1" subtotal="count" baseField="1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767A29-C0B0-4648-90AA-3AE8EB29917D}"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7:F41" firstHeaderRow="1" firstDataRow="1" firstDataCol="1"/>
  <pivotFields count="14">
    <pivotField showAll="0"/>
    <pivotField dataField="1" numFmtId="1" showAll="0"/>
    <pivotField numFmtId="1" showAll="0"/>
    <pivotField showAll="0"/>
    <pivotField showAll="0"/>
    <pivotField numFmtId="1" showAll="0"/>
    <pivotField showAll="0"/>
    <pivotField numFmtId="1" showAll="0"/>
    <pivotField showAll="0"/>
    <pivotField showAll="0"/>
    <pivotField showAll="0"/>
    <pivotField showAll="0"/>
    <pivotField axis="axisRow" showAll="0">
      <items count="4">
        <item x="0"/>
        <item x="2"/>
        <item x="1"/>
        <item t="default"/>
      </items>
    </pivotField>
    <pivotField showAll="0"/>
  </pivotFields>
  <rowFields count="1">
    <field x="12"/>
  </rowFields>
  <rowItems count="4">
    <i>
      <x/>
    </i>
    <i>
      <x v="1"/>
    </i>
    <i>
      <x v="2"/>
    </i>
    <i t="grand">
      <x/>
    </i>
  </rowItems>
  <colItems count="1">
    <i/>
  </colItems>
  <dataFields count="1">
    <dataField name="Count of Number" fld="1" subtotal="count" baseField="1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665366-A58E-4F0A-B7A7-A7751702440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6:B29" firstHeaderRow="1" firstDataRow="1" firstDataCol="1"/>
  <pivotFields count="14">
    <pivotField showAll="0"/>
    <pivotField dataField="1" numFmtId="1" showAll="0"/>
    <pivotField numFmtId="1" showAll="0"/>
    <pivotField showAll="0"/>
    <pivotField axis="axisRow" showAll="0">
      <items count="3">
        <item x="0"/>
        <item x="1"/>
        <item t="default"/>
      </items>
    </pivotField>
    <pivotField numFmtId="1" showAll="0"/>
    <pivotField showAll="0"/>
    <pivotField numFmtId="1" showAll="0"/>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Count of Number" fld="1"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5840BD-2F01-41A6-8137-C773ED8419E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7:B40" firstHeaderRow="1" firstDataRow="1" firstDataCol="1"/>
  <pivotFields count="14">
    <pivotField showAll="0"/>
    <pivotField dataField="1" numFmtId="1" showAll="0"/>
    <pivotField numFmtId="1" showAll="0"/>
    <pivotField showAll="0"/>
    <pivotField showAll="0"/>
    <pivotField numFmtId="1" showAll="0"/>
    <pivotField axis="axisRow" showAll="0">
      <items count="3">
        <item x="1"/>
        <item x="0"/>
        <item t="default"/>
      </items>
    </pivotField>
    <pivotField numFmtId="1" showAll="0"/>
    <pivotField showAll="0"/>
    <pivotField showAll="0"/>
    <pivotField showAll="0"/>
    <pivotField showAll="0"/>
    <pivotField showAll="0"/>
    <pivotField showAll="0"/>
  </pivotFields>
  <rowFields count="1">
    <field x="6"/>
  </rowFields>
  <rowItems count="3">
    <i>
      <x/>
    </i>
    <i>
      <x v="1"/>
    </i>
    <i t="grand">
      <x/>
    </i>
  </rowItems>
  <colItems count="1">
    <i/>
  </colItems>
  <dataFields count="1">
    <dataField name="Count of Number" fld="1"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4BA847E-8122-45CB-A173-B44CBD7DFC60}" name="PivotTable3"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14">
    <pivotField showAll="0"/>
    <pivotField numFmtId="1" showAll="0">
      <items count="47">
        <item x="10"/>
        <item x="40"/>
        <item x="33"/>
        <item x="0"/>
        <item x="4"/>
        <item x="35"/>
        <item x="34"/>
        <item x="39"/>
        <item x="38"/>
        <item x="9"/>
        <item x="7"/>
        <item x="8"/>
        <item x="37"/>
        <item x="41"/>
        <item x="6"/>
        <item x="36"/>
        <item x="26"/>
        <item x="42"/>
        <item x="31"/>
        <item x="45"/>
        <item x="3"/>
        <item x="2"/>
        <item x="24"/>
        <item x="25"/>
        <item x="29"/>
        <item x="11"/>
        <item x="43"/>
        <item x="1"/>
        <item x="13"/>
        <item x="44"/>
        <item x="21"/>
        <item x="32"/>
        <item x="22"/>
        <item x="30"/>
        <item x="23"/>
        <item x="12"/>
        <item x="20"/>
        <item x="28"/>
        <item x="17"/>
        <item x="19"/>
        <item x="18"/>
        <item x="16"/>
        <item x="27"/>
        <item x="5"/>
        <item x="15"/>
        <item x="14"/>
        <item t="default"/>
      </items>
    </pivotField>
    <pivotField dataField="1" numFmtId="1" showAll="0"/>
    <pivotField showAll="0">
      <items count="3">
        <item x="1"/>
        <item h="1" x="0"/>
        <item t="default"/>
      </items>
    </pivotField>
    <pivotField showAll="0">
      <items count="3">
        <item x="0"/>
        <item x="1"/>
        <item t="default"/>
      </items>
    </pivotField>
    <pivotField dataField="1" numFmtId="1" showAll="0"/>
    <pivotField showAll="0">
      <items count="3">
        <item x="1"/>
        <item x="0"/>
        <item t="default"/>
      </items>
    </pivotField>
    <pivotField dataField="1" numFmtId="1" showAll="0"/>
    <pivotField showAll="0">
      <items count="3">
        <item x="1"/>
        <item x="0"/>
        <item t="default"/>
      </items>
    </pivotField>
    <pivotField showAll="0">
      <items count="3">
        <item x="1"/>
        <item x="0"/>
        <item t="default"/>
      </items>
    </pivotField>
    <pivotField showAll="0">
      <items count="4">
        <item x="2"/>
        <item x="1"/>
        <item x="0"/>
        <item t="default"/>
      </items>
    </pivotField>
    <pivotField showAll="0">
      <items count="4">
        <item x="0"/>
        <item x="2"/>
        <item x="1"/>
        <item t="default"/>
      </items>
    </pivotField>
    <pivotField showAll="0">
      <items count="4">
        <item x="0"/>
        <item x="2"/>
        <item x="1"/>
        <item t="default"/>
      </items>
    </pivotField>
    <pivotField showAll="0">
      <items count="6">
        <item x="3"/>
        <item x="4"/>
        <item x="1"/>
        <item x="2"/>
        <item x="0"/>
        <item t="default"/>
      </items>
    </pivotField>
  </pivotFields>
  <rowFields count="1">
    <field x="-2"/>
  </rowFields>
  <rowItems count="3">
    <i>
      <x/>
    </i>
    <i i="1">
      <x v="1"/>
    </i>
    <i i="2">
      <x v="2"/>
    </i>
  </rowItems>
  <colItems count="1">
    <i/>
  </colItems>
  <dataFields count="3">
    <dataField name="Average of G03 Age of End-user" fld="2" subtotal="average" baseField="0" baseItem="0"/>
    <dataField name="Average of G06 How many members are there in end-users family?" fld="5" subtotal="average" baseField="0" baseItem="0"/>
    <dataField name="Average of G09 What is end-users overall family income from all sources per month?" fld="7" subtotal="average" baseField="0" baseItem="0"/>
  </dataFields>
  <formats count="2">
    <format dxfId="16">
      <pivotArea collapsedLevelsAreSubtotals="1" fieldPosition="0">
        <references count="1">
          <reference field="4294967294" count="2">
            <x v="0"/>
            <x v="1"/>
          </reference>
        </references>
      </pivotArea>
    </format>
    <format dxfId="15">
      <pivotArea collapsedLevelsAreSubtotals="1"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9554868-7610-4221-A510-0898AD4EBBEB}"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6:F19" firstHeaderRow="1" firstDataRow="1" firstDataCol="1"/>
  <pivotFields count="14">
    <pivotField showAll="0"/>
    <pivotField dataField="1" numFmtId="1" showAll="0"/>
    <pivotField numFmtId="1" showAll="0"/>
    <pivotField showAll="0"/>
    <pivotField showAll="0"/>
    <pivotField numFmtId="1" showAll="0"/>
    <pivotField showAll="0"/>
    <pivotField numFmtId="1" showAll="0"/>
    <pivotField showAll="0"/>
    <pivotField axis="axisRow" showAll="0">
      <items count="3">
        <item x="1"/>
        <item x="0"/>
        <item t="default"/>
      </items>
    </pivotField>
    <pivotField showAll="0"/>
    <pivotField showAll="0"/>
    <pivotField showAll="0"/>
    <pivotField showAll="0"/>
  </pivotFields>
  <rowFields count="1">
    <field x="9"/>
  </rowFields>
  <rowItems count="3">
    <i>
      <x/>
    </i>
    <i>
      <x v="1"/>
    </i>
    <i t="grand">
      <x/>
    </i>
  </rowItems>
  <colItems count="1">
    <i/>
  </colItems>
  <dataFields count="1">
    <dataField name="Count of Number" fld="1" subtotal="count"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6028CF0-E11F-4021-89A1-3EE5B4669B6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B19" firstHeaderRow="1" firstDataRow="1" firstDataCol="1"/>
  <pivotFields count="14">
    <pivotField showAll="0"/>
    <pivotField dataField="1" numFmtId="1" showAll="0"/>
    <pivotField numFmtId="1" showAll="0"/>
    <pivotField axis="axisRow" showAll="0">
      <items count="3">
        <item x="1"/>
        <item x="0"/>
        <item t="default"/>
      </items>
    </pivotField>
    <pivotField showAll="0"/>
    <pivotField numFmtId="1" showAll="0"/>
    <pivotField showAll="0"/>
    <pivotField numFmtId="1"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Count of Number" fld="1"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02DA25E-F0AD-4EC5-A605-5C68884A6398}"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6:F30" firstHeaderRow="1" firstDataRow="1" firstDataCol="1"/>
  <pivotFields count="14">
    <pivotField showAll="0"/>
    <pivotField dataField="1" numFmtId="1" showAll="0"/>
    <pivotField numFmtId="1" showAll="0"/>
    <pivotField showAll="0"/>
    <pivotField showAll="0"/>
    <pivotField numFmtId="1" showAll="0"/>
    <pivotField showAll="0"/>
    <pivotField numFmtId="1" showAll="0"/>
    <pivotField showAll="0"/>
    <pivotField showAll="0"/>
    <pivotField showAll="0"/>
    <pivotField axis="axisRow" showAll="0">
      <items count="4">
        <item x="0"/>
        <item x="2"/>
        <item x="1"/>
        <item t="default"/>
      </items>
    </pivotField>
    <pivotField showAll="0"/>
    <pivotField showAll="0"/>
  </pivotFields>
  <rowFields count="1">
    <field x="11"/>
  </rowFields>
  <rowItems count="4">
    <i>
      <x/>
    </i>
    <i>
      <x v="1"/>
    </i>
    <i>
      <x v="2"/>
    </i>
    <i t="grand">
      <x/>
    </i>
  </rowItems>
  <colItems count="1">
    <i/>
  </colItems>
  <dataFields count="1">
    <dataField name="Count of Number" fld="1" subtotal="count"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ber" xr10:uid="{7902EC90-2299-4909-9204-925EB178EBDD}" sourceName="Number">
  <pivotTables>
    <pivotTable tabId="9" name="PivotTable3"/>
  </pivotTables>
  <data>
    <tabular pivotCacheId="1879466977">
      <items count="46">
        <i x="10" s="1"/>
        <i x="40" s="1"/>
        <i x="33" s="1"/>
        <i x="0" s="1"/>
        <i x="4" s="1"/>
        <i x="35" s="1"/>
        <i x="34" s="1"/>
        <i x="39" s="1"/>
        <i x="38" s="1"/>
        <i x="9" s="1"/>
        <i x="7" s="1"/>
        <i x="8" s="1"/>
        <i x="37" s="1"/>
        <i x="41" s="1"/>
        <i x="6" s="1"/>
        <i x="36" s="1"/>
        <i x="26" s="1"/>
        <i x="42" s="1"/>
        <i x="31" s="1"/>
        <i x="45" s="1"/>
        <i x="3" s="1"/>
        <i x="2" s="1"/>
        <i x="24" s="1"/>
        <i x="25" s="1"/>
        <i x="29" s="1"/>
        <i x="11" s="1"/>
        <i x="43" s="1"/>
        <i x="1" s="1"/>
        <i x="13" s="1"/>
        <i x="44" s="1"/>
        <i x="21" s="1"/>
        <i x="32" s="1"/>
        <i x="22" s="1"/>
        <i x="30" s="1"/>
        <i x="23" s="1"/>
        <i x="12" s="1"/>
        <i x="20" s="1"/>
        <i x="28" s="1"/>
        <i x="17" s="1"/>
        <i x="19" s="1"/>
        <i x="18" s="1"/>
        <i x="16" s="1"/>
        <i x="27" s="1"/>
        <i x="5" s="1"/>
        <i x="15"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umber" xr10:uid="{2B0DB532-47EC-47EB-940C-F999BB2A2E28}" cache="Slicer_Number" caption="Number" style="SlicerStyleDark1" rowHeight="32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84189D8-7A54-426C-ABF1-523B80FB83EB}" name="EndUserData" displayName="EndUserData" ref="A1:M47" totalsRowShown="0" headerRowDxfId="14" dataDxfId="13">
  <autoFilter ref="A1:M47" xr:uid="{284189D8-7A54-426C-ABF1-523B80FB83EB}"/>
  <tableColumns count="13">
    <tableColumn id="1" xr3:uid="{F148779E-9EE3-4107-B105-F820178ECD47}" name="Sr No" dataDxfId="12"/>
    <tableColumn id="2" xr3:uid="{EE7C7D24-2367-4B3F-9CF8-CAB9513E95C1}" name="Number" dataDxfId="11"/>
    <tableColumn id="3" xr3:uid="{575AB270-7C59-4A85-A674-80EF05013891}" name="G03 Age of End-user" dataDxfId="10"/>
    <tableColumn id="4" xr3:uid="{CD0082DF-8957-45BB-8C64-1D8AB80E423B}" name="G04 Gender of End-user" dataDxfId="9"/>
    <tableColumn id="5" xr3:uid="{753E5E6D-4DF0-4BFE-B715-FBDE7214C1A2}" name="G05E4 Tribal community" dataDxfId="8"/>
    <tableColumn id="6" xr3:uid="{99E9725E-7677-48FC-BD5A-47365069E3F5}" name="G06 How many members are there in end-users family?" dataDxfId="7"/>
    <tableColumn id="7" xr3:uid="{B6CB42CB-0E3F-45E4-82CF-0A088168030B}" name="G08 Is there any other source of income other than intervened activity for  end-user or for end-users ?" dataDxfId="6"/>
    <tableColumn id="8" xr3:uid="{858D6EFD-0474-4A06-BD08-DF5FED291E1A}" name="G09 What is end-users overall family income from all sources per month?" dataDxfId="5"/>
    <tableColumn id="9" xr3:uid="{F9D9D616-7CBF-4812-BDEF-D4A1A4493781}" name="G10 Is this end-users first livelihood activity?" dataDxfId="4"/>
    <tableColumn id="10" xr3:uid="{189ACA98-3F45-45B4-9633-1FB744F5B9C4}" name="L01 Did the end-user receive the Solar Energy Unit?" dataDxfId="3"/>
    <tableColumn id="12" xr3:uid="{ED354F26-16E2-4AC1-98AA-AADF2A9DCB53}" name="L34 Did the end-user receive any subsidies or financial support from any other entities to avail the solar energy appliance?" dataDxfId="2"/>
    <tableColumn id="13" xr3:uid="{8FFA9561-A8C4-480B-AE2D-B0D1F16C741E}" name="L36A Did the end-user receive any financial support from selco foundation?" dataDxfId="1"/>
    <tableColumn id="14" xr3:uid="{F62BCCFA-76EA-4D00-A3E7-15FAB2505E24}" name="M02 How satisfied the end-user is with the Installation services of solar energ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E2000-4707-4F3E-93D0-91A8DD577481}">
  <dimension ref="A1:CN63"/>
  <sheetViews>
    <sheetView zoomScale="56" zoomScaleNormal="59" workbookViewId="0">
      <selection activeCell="U21" sqref="U21"/>
    </sheetView>
  </sheetViews>
  <sheetFormatPr defaultRowHeight="14.4" x14ac:dyDescent="0.3"/>
  <cols>
    <col min="1" max="1" width="4.21875" customWidth="1"/>
    <col min="6" max="6" width="16.77734375" customWidth="1"/>
    <col min="7" max="7" width="19.33203125" customWidth="1"/>
    <col min="8" max="8" width="25.77734375" customWidth="1"/>
    <col min="9" max="9" width="20.6640625" customWidth="1"/>
    <col min="10" max="10" width="28.77734375" customWidth="1"/>
    <col min="21" max="21" width="17.6640625" bestFit="1" customWidth="1"/>
    <col min="22" max="22" width="22.33203125" bestFit="1" customWidth="1"/>
    <col min="23" max="23" width="26.44140625" bestFit="1" customWidth="1"/>
    <col min="24" max="24" width="25" bestFit="1" customWidth="1"/>
    <col min="25" max="25" width="26.21875" bestFit="1" customWidth="1"/>
  </cols>
  <sheetData>
    <row r="1" spans="2:2" s="12" customFormat="1" x14ac:dyDescent="0.3"/>
    <row r="2" spans="2:2" s="12" customFormat="1" ht="47.4" x14ac:dyDescent="0.9">
      <c r="B2" s="13"/>
    </row>
    <row r="3" spans="2:2" s="12" customFormat="1" ht="21" x14ac:dyDescent="0.4">
      <c r="B3" s="14"/>
    </row>
    <row r="4" spans="2:2" s="12" customFormat="1" x14ac:dyDescent="0.3"/>
    <row r="5" spans="2:2" s="12" customFormat="1" x14ac:dyDescent="0.3"/>
    <row r="6" spans="2:2" s="12" customFormat="1" x14ac:dyDescent="0.3"/>
    <row r="7" spans="2:2" s="12" customFormat="1" x14ac:dyDescent="0.3"/>
    <row r="8" spans="2:2" s="12" customFormat="1" x14ac:dyDescent="0.3"/>
    <row r="9" spans="2:2" s="11" customFormat="1" x14ac:dyDescent="0.3"/>
    <row r="10" spans="2:2" s="1" customFormat="1" x14ac:dyDescent="0.3"/>
    <row r="11" spans="2:2" s="1" customFormat="1" x14ac:dyDescent="0.3"/>
    <row r="12" spans="2:2" s="1" customFormat="1" x14ac:dyDescent="0.3"/>
    <row r="13" spans="2:2" s="1" customFormat="1" x14ac:dyDescent="0.3"/>
    <row r="14" spans="2:2" s="1" customFormat="1" x14ac:dyDescent="0.3"/>
    <row r="15" spans="2:2" s="1" customFormat="1" x14ac:dyDescent="0.3"/>
    <row r="16" spans="2:2" s="1" customFormat="1" x14ac:dyDescent="0.3"/>
    <row r="17" s="1" customFormat="1" x14ac:dyDescent="0.3"/>
    <row r="18" s="1" customFormat="1" x14ac:dyDescent="0.3"/>
    <row r="19" s="1" customFormat="1" x14ac:dyDescent="0.3"/>
    <row r="20" s="1" customFormat="1" x14ac:dyDescent="0.3"/>
    <row r="21" s="1" customFormat="1" x14ac:dyDescent="0.3"/>
    <row r="22" s="1" customFormat="1" x14ac:dyDescent="0.3"/>
    <row r="23" s="1" customFormat="1" x14ac:dyDescent="0.3"/>
    <row r="24" s="1" customFormat="1" x14ac:dyDescent="0.3"/>
    <row r="25" s="1" customFormat="1" x14ac:dyDescent="0.3"/>
    <row r="26" s="1" customFormat="1" x14ac:dyDescent="0.3"/>
    <row r="27" s="1" customFormat="1" x14ac:dyDescent="0.3"/>
    <row r="28" s="1" customFormat="1" x14ac:dyDescent="0.3"/>
    <row r="29" s="1" customFormat="1" x14ac:dyDescent="0.3"/>
    <row r="30" s="1" customFormat="1" x14ac:dyDescent="0.3"/>
    <row r="31" s="1" customFormat="1" x14ac:dyDescent="0.3"/>
    <row r="32" s="1" customFormat="1" x14ac:dyDescent="0.3"/>
    <row r="33" spans="1:92" s="1" customFormat="1" x14ac:dyDescent="0.3"/>
    <row r="34" spans="1:92" s="1" customFormat="1" x14ac:dyDescent="0.3"/>
    <row r="35" spans="1:92" s="1" customFormat="1" x14ac:dyDescent="0.3"/>
    <row r="36" spans="1:92" s="1" customFormat="1" x14ac:dyDescent="0.3"/>
    <row r="37" spans="1:92" s="1" customFormat="1" x14ac:dyDescent="0.3"/>
    <row r="38" spans="1:92" s="1" customFormat="1" x14ac:dyDescent="0.3"/>
    <row r="39" spans="1:92" s="1" customFormat="1" x14ac:dyDescent="0.3"/>
    <row r="40" spans="1:92" s="1" customFormat="1" x14ac:dyDescent="0.3"/>
    <row r="41" spans="1:92" x14ac:dyDescent="0.3">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row>
    <row r="42" spans="1:92" x14ac:dyDescent="0.3">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row>
    <row r="43" spans="1:92"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row>
    <row r="44" spans="1:92"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row>
    <row r="45" spans="1:92"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row>
    <row r="46" spans="1:92" x14ac:dyDescent="0.3">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row>
    <row r="47" spans="1:92" x14ac:dyDescent="0.3">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row>
    <row r="48" spans="1:92" s="1" customFormat="1" x14ac:dyDescent="0.3"/>
    <row r="49" s="1" customFormat="1" x14ac:dyDescent="0.3"/>
    <row r="50" s="1" customFormat="1" x14ac:dyDescent="0.3"/>
    <row r="51" s="1" customFormat="1" x14ac:dyDescent="0.3"/>
    <row r="52" s="1" customFormat="1" x14ac:dyDescent="0.3"/>
    <row r="53" s="1" customFormat="1" x14ac:dyDescent="0.3"/>
    <row r="54" s="1" customFormat="1" x14ac:dyDescent="0.3"/>
    <row r="55" s="1" customFormat="1" x14ac:dyDescent="0.3"/>
    <row r="56" s="1" customFormat="1" x14ac:dyDescent="0.3"/>
    <row r="57" s="1" customFormat="1" x14ac:dyDescent="0.3"/>
    <row r="58" s="1" customFormat="1" x14ac:dyDescent="0.3"/>
    <row r="59" s="1" customFormat="1" x14ac:dyDescent="0.3"/>
    <row r="60" s="1" customFormat="1" x14ac:dyDescent="0.3"/>
    <row r="61" s="1" customFormat="1" x14ac:dyDescent="0.3"/>
    <row r="62" customFormat="1" x14ac:dyDescent="0.3"/>
    <row r="63" s="15"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C085C-79BB-4314-B59B-CA248C473CC0}">
  <dimension ref="A3:K41"/>
  <sheetViews>
    <sheetView zoomScale="56" workbookViewId="0">
      <selection activeCell="A37" sqref="A37"/>
    </sheetView>
  </sheetViews>
  <sheetFormatPr defaultRowHeight="14.4" x14ac:dyDescent="0.3"/>
  <cols>
    <col min="1" max="1" width="79.33203125" bestFit="1" customWidth="1"/>
    <col min="2" max="2" width="9" bestFit="1" customWidth="1"/>
    <col min="3" max="3" width="15.33203125" customWidth="1"/>
    <col min="5" max="5" width="18.21875" bestFit="1" customWidth="1"/>
    <col min="6" max="6" width="20.109375" bestFit="1" customWidth="1"/>
    <col min="9" max="9" width="19.5546875" bestFit="1" customWidth="1"/>
    <col min="10" max="10" width="20.109375" bestFit="1" customWidth="1"/>
    <col min="21" max="21" width="18.21875" bestFit="1" customWidth="1"/>
    <col min="22" max="22" width="34.21875" bestFit="1" customWidth="1"/>
    <col min="23" max="23" width="20.109375" bestFit="1" customWidth="1"/>
  </cols>
  <sheetData>
    <row r="3" spans="1:11" x14ac:dyDescent="0.3">
      <c r="A3" s="2" t="s">
        <v>0</v>
      </c>
      <c r="E3" s="2" t="s">
        <v>1</v>
      </c>
      <c r="F3" t="s">
        <v>35</v>
      </c>
      <c r="I3" s="2" t="s">
        <v>1</v>
      </c>
      <c r="J3" t="s">
        <v>35</v>
      </c>
    </row>
    <row r="4" spans="1:11" x14ac:dyDescent="0.3">
      <c r="A4" s="3" t="s">
        <v>32</v>
      </c>
      <c r="B4" s="9">
        <v>40.717391304347828</v>
      </c>
      <c r="E4" s="3" t="s">
        <v>8</v>
      </c>
      <c r="F4">
        <v>27</v>
      </c>
      <c r="G4">
        <f>F4/46</f>
        <v>0.58695652173913049</v>
      </c>
      <c r="I4" s="3" t="s">
        <v>23</v>
      </c>
      <c r="J4">
        <v>8</v>
      </c>
      <c r="K4">
        <f>J4/46</f>
        <v>0.17391304347826086</v>
      </c>
    </row>
    <row r="5" spans="1:11" x14ac:dyDescent="0.3">
      <c r="A5" s="3" t="s">
        <v>33</v>
      </c>
      <c r="B5" s="9">
        <v>5.8913043478260869</v>
      </c>
      <c r="E5" s="3" t="s">
        <v>9</v>
      </c>
      <c r="F5">
        <v>19</v>
      </c>
      <c r="G5">
        <f>F5/46</f>
        <v>0.41304347826086957</v>
      </c>
      <c r="I5" s="3" t="s">
        <v>31</v>
      </c>
      <c r="J5">
        <v>8</v>
      </c>
      <c r="K5">
        <f t="shared" ref="K5:K8" si="0">J5/46</f>
        <v>0.17391304347826086</v>
      </c>
    </row>
    <row r="6" spans="1:11" x14ac:dyDescent="0.3">
      <c r="A6" s="3" t="s">
        <v>34</v>
      </c>
      <c r="B6" s="10">
        <v>40717.391304347824</v>
      </c>
      <c r="E6" s="3" t="s">
        <v>2</v>
      </c>
      <c r="F6">
        <v>46</v>
      </c>
      <c r="I6" s="3" t="s">
        <v>21</v>
      </c>
      <c r="J6">
        <v>7</v>
      </c>
      <c r="K6">
        <f t="shared" si="0"/>
        <v>0.15217391304347827</v>
      </c>
    </row>
    <row r="7" spans="1:11" x14ac:dyDescent="0.3">
      <c r="I7" s="3" t="s">
        <v>22</v>
      </c>
      <c r="J7">
        <v>6</v>
      </c>
      <c r="K7">
        <f t="shared" si="0"/>
        <v>0.13043478260869565</v>
      </c>
    </row>
    <row r="8" spans="1:11" x14ac:dyDescent="0.3">
      <c r="I8" s="3" t="s">
        <v>20</v>
      </c>
      <c r="J8">
        <v>17</v>
      </c>
      <c r="K8">
        <f t="shared" si="0"/>
        <v>0.36956521739130432</v>
      </c>
    </row>
    <row r="9" spans="1:11" x14ac:dyDescent="0.3">
      <c r="I9" s="3" t="s">
        <v>2</v>
      </c>
      <c r="J9">
        <v>46</v>
      </c>
    </row>
    <row r="16" spans="1:11" x14ac:dyDescent="0.3">
      <c r="A16" s="2" t="s">
        <v>1</v>
      </c>
      <c r="B16" t="s">
        <v>35</v>
      </c>
      <c r="E16" s="2" t="s">
        <v>1</v>
      </c>
      <c r="F16" t="s">
        <v>35</v>
      </c>
    </row>
    <row r="17" spans="1:7" x14ac:dyDescent="0.3">
      <c r="A17" s="3" t="s">
        <v>6</v>
      </c>
      <c r="B17">
        <v>28</v>
      </c>
      <c r="E17" s="3" t="s">
        <v>8</v>
      </c>
      <c r="F17">
        <v>31</v>
      </c>
      <c r="G17">
        <f>F17/46</f>
        <v>0.67391304347826086</v>
      </c>
    </row>
    <row r="18" spans="1:7" x14ac:dyDescent="0.3">
      <c r="A18" s="3" t="s">
        <v>5</v>
      </c>
      <c r="B18">
        <v>18</v>
      </c>
      <c r="E18" s="3" t="s">
        <v>9</v>
      </c>
      <c r="F18">
        <v>15</v>
      </c>
      <c r="G18">
        <f>F18/46</f>
        <v>0.32608695652173914</v>
      </c>
    </row>
    <row r="19" spans="1:7" x14ac:dyDescent="0.3">
      <c r="A19" s="3" t="s">
        <v>2</v>
      </c>
      <c r="B19">
        <v>46</v>
      </c>
      <c r="E19" s="3" t="s">
        <v>2</v>
      </c>
      <c r="F19">
        <v>46</v>
      </c>
    </row>
    <row r="21" spans="1:7" x14ac:dyDescent="0.3">
      <c r="A21" s="3" t="s">
        <v>6</v>
      </c>
      <c r="B21">
        <f>GETPIVOTDATA("Number",$A$16,"G04 Gender of End-user","Female")</f>
        <v>28</v>
      </c>
      <c r="C21">
        <f>B21/($B$21+$B$22)</f>
        <v>0.60869565217391308</v>
      </c>
    </row>
    <row r="22" spans="1:7" x14ac:dyDescent="0.3">
      <c r="A22" s="3" t="s">
        <v>5</v>
      </c>
      <c r="B22">
        <f>GETPIVOTDATA("Number",$A$16,"G04 Gender of End-user","Male")</f>
        <v>18</v>
      </c>
      <c r="C22">
        <f>B22/($B$21+$B$22)</f>
        <v>0.39130434782608697</v>
      </c>
    </row>
    <row r="26" spans="1:7" x14ac:dyDescent="0.3">
      <c r="A26" s="2" t="s">
        <v>1</v>
      </c>
      <c r="B26" t="s">
        <v>35</v>
      </c>
      <c r="E26" s="2" t="s">
        <v>1</v>
      </c>
      <c r="F26" t="s">
        <v>35</v>
      </c>
    </row>
    <row r="27" spans="1:7" x14ac:dyDescent="0.3">
      <c r="A27" s="3" t="s">
        <v>8</v>
      </c>
      <c r="B27">
        <v>30</v>
      </c>
      <c r="E27" s="3" t="s">
        <v>16</v>
      </c>
      <c r="F27">
        <v>33</v>
      </c>
      <c r="G27">
        <f>F27/46</f>
        <v>0.71739130434782605</v>
      </c>
    </row>
    <row r="28" spans="1:7" x14ac:dyDescent="0.3">
      <c r="A28" s="3" t="s">
        <v>9</v>
      </c>
      <c r="B28">
        <v>16</v>
      </c>
      <c r="E28" s="3" t="s">
        <v>8</v>
      </c>
      <c r="F28">
        <v>7</v>
      </c>
      <c r="G28">
        <f t="shared" ref="G28:G29" si="1">F28/46</f>
        <v>0.15217391304347827</v>
      </c>
    </row>
    <row r="29" spans="1:7" x14ac:dyDescent="0.3">
      <c r="A29" s="3" t="s">
        <v>2</v>
      </c>
      <c r="B29">
        <v>46</v>
      </c>
      <c r="E29" s="3" t="s">
        <v>9</v>
      </c>
      <c r="F29">
        <v>6</v>
      </c>
      <c r="G29">
        <f t="shared" si="1"/>
        <v>0.13043478260869565</v>
      </c>
    </row>
    <row r="30" spans="1:7" x14ac:dyDescent="0.3">
      <c r="E30" s="3" t="s">
        <v>2</v>
      </c>
      <c r="F30">
        <v>46</v>
      </c>
    </row>
    <row r="31" spans="1:7" x14ac:dyDescent="0.3">
      <c r="A31" s="3" t="s">
        <v>8</v>
      </c>
      <c r="B31">
        <v>30</v>
      </c>
      <c r="C31">
        <f>B31/($B$31+$B$32)</f>
        <v>0.65217391304347827</v>
      </c>
    </row>
    <row r="32" spans="1:7" x14ac:dyDescent="0.3">
      <c r="A32" s="3" t="s">
        <v>9</v>
      </c>
      <c r="B32">
        <v>16</v>
      </c>
      <c r="C32">
        <f>B32/($B$31+$B$32)</f>
        <v>0.34782608695652173</v>
      </c>
    </row>
    <row r="37" spans="1:7" x14ac:dyDescent="0.3">
      <c r="A37" s="2" t="s">
        <v>1</v>
      </c>
      <c r="B37" t="s">
        <v>35</v>
      </c>
      <c r="E37" s="2" t="s">
        <v>1</v>
      </c>
      <c r="F37" t="s">
        <v>35</v>
      </c>
    </row>
    <row r="38" spans="1:7" x14ac:dyDescent="0.3">
      <c r="A38" s="3" t="s">
        <v>12</v>
      </c>
      <c r="B38">
        <v>5</v>
      </c>
      <c r="C38">
        <f>B38/46</f>
        <v>0.10869565217391304</v>
      </c>
      <c r="E38" s="3" t="s">
        <v>16</v>
      </c>
      <c r="F38">
        <v>27</v>
      </c>
      <c r="G38">
        <f>F38/46</f>
        <v>0.58695652173913049</v>
      </c>
    </row>
    <row r="39" spans="1:7" x14ac:dyDescent="0.3">
      <c r="A39" s="3" t="s">
        <v>9</v>
      </c>
      <c r="B39">
        <v>41</v>
      </c>
      <c r="C39">
        <f>B39/46</f>
        <v>0.89130434782608692</v>
      </c>
      <c r="E39" s="3" t="s">
        <v>8</v>
      </c>
      <c r="F39">
        <v>6</v>
      </c>
      <c r="G39">
        <f t="shared" ref="G39:G40" si="2">F39/46</f>
        <v>0.13043478260869565</v>
      </c>
    </row>
    <row r="40" spans="1:7" x14ac:dyDescent="0.3">
      <c r="A40" s="3" t="s">
        <v>2</v>
      </c>
      <c r="B40">
        <v>46</v>
      </c>
      <c r="E40" s="3" t="s">
        <v>9</v>
      </c>
      <c r="F40">
        <v>13</v>
      </c>
      <c r="G40">
        <f t="shared" si="2"/>
        <v>0.28260869565217389</v>
      </c>
    </row>
    <row r="41" spans="1:7" x14ac:dyDescent="0.3">
      <c r="E41" s="3" t="s">
        <v>2</v>
      </c>
      <c r="F41">
        <v>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8E1EA-9EF6-4C1A-B3F1-FC09AFE0F3E6}">
  <dimension ref="A1:M47"/>
  <sheetViews>
    <sheetView tabSelected="1" zoomScale="53" zoomScaleNormal="53" workbookViewId="0">
      <selection activeCell="A35" sqref="A35:XFD35"/>
    </sheetView>
  </sheetViews>
  <sheetFormatPr defaultRowHeight="14.4" x14ac:dyDescent="0.3"/>
  <cols>
    <col min="1" max="1" width="16.77734375" style="4" customWidth="1"/>
    <col min="2" max="2" width="13.21875" style="4" customWidth="1"/>
    <col min="3" max="3" width="37.21875" style="4" customWidth="1"/>
    <col min="4" max="4" width="31.6640625" style="4" customWidth="1"/>
    <col min="5" max="5" width="31.21875" style="4" customWidth="1"/>
    <col min="6" max="6" width="66.44140625" style="4" customWidth="1"/>
    <col min="7" max="7" width="107.77734375" style="4" customWidth="1"/>
    <col min="8" max="8" width="87" style="4" customWidth="1"/>
    <col min="9" max="9" width="54.88671875" style="4" customWidth="1"/>
    <col min="10" max="10" width="63.109375" style="4" customWidth="1"/>
    <col min="11" max="11" width="107.77734375" style="4" customWidth="1"/>
    <col min="12" max="12" width="91" style="4" customWidth="1"/>
    <col min="13" max="13" width="93.5546875" style="4" customWidth="1"/>
    <col min="14" max="16384" width="8.88671875" style="8"/>
  </cols>
  <sheetData>
    <row r="1" spans="1:13" s="7" customFormat="1" ht="95.4" customHeight="1" x14ac:dyDescent="0.3">
      <c r="A1" s="6" t="s">
        <v>30</v>
      </c>
      <c r="B1" s="6" t="s">
        <v>25</v>
      </c>
      <c r="C1" s="6" t="s">
        <v>3</v>
      </c>
      <c r="D1" s="6" t="s">
        <v>4</v>
      </c>
      <c r="E1" s="6" t="s">
        <v>10</v>
      </c>
      <c r="F1" s="6" t="s">
        <v>11</v>
      </c>
      <c r="G1" s="6" t="s">
        <v>29</v>
      </c>
      <c r="H1" s="6" t="s">
        <v>13</v>
      </c>
      <c r="I1" s="6" t="s">
        <v>14</v>
      </c>
      <c r="J1" s="6" t="s">
        <v>17</v>
      </c>
      <c r="K1" s="6" t="s">
        <v>28</v>
      </c>
      <c r="L1" s="6" t="s">
        <v>18</v>
      </c>
      <c r="M1" s="6" t="s">
        <v>19</v>
      </c>
    </row>
    <row r="2" spans="1:13" x14ac:dyDescent="0.3">
      <c r="A2" s="4">
        <v>1</v>
      </c>
      <c r="B2" s="5">
        <v>17844</v>
      </c>
      <c r="C2" s="5">
        <v>55</v>
      </c>
      <c r="D2" s="4" t="s">
        <v>5</v>
      </c>
      <c r="E2" s="4" t="s">
        <v>8</v>
      </c>
      <c r="F2" s="5">
        <v>7</v>
      </c>
      <c r="G2" s="4" t="s">
        <v>9</v>
      </c>
      <c r="H2" s="5">
        <v>50000</v>
      </c>
      <c r="I2" s="4" t="s">
        <v>9</v>
      </c>
      <c r="J2" s="4" t="s">
        <v>9</v>
      </c>
      <c r="K2" s="4" t="s">
        <v>16</v>
      </c>
      <c r="L2" s="4" t="s">
        <v>16</v>
      </c>
      <c r="M2" s="4" t="s">
        <v>20</v>
      </c>
    </row>
    <row r="3" spans="1:13" x14ac:dyDescent="0.3">
      <c r="A3" s="4">
        <v>2</v>
      </c>
      <c r="B3" s="5">
        <v>20602</v>
      </c>
      <c r="C3" s="5">
        <v>50</v>
      </c>
      <c r="D3" s="4" t="s">
        <v>6</v>
      </c>
      <c r="E3" s="4" t="s">
        <v>8</v>
      </c>
      <c r="F3" s="5">
        <v>3</v>
      </c>
      <c r="G3" s="4" t="s">
        <v>9</v>
      </c>
      <c r="H3" s="5">
        <v>5000</v>
      </c>
      <c r="I3" s="4" t="s">
        <v>8</v>
      </c>
      <c r="J3" s="4" t="s">
        <v>8</v>
      </c>
      <c r="K3" s="4" t="s">
        <v>16</v>
      </c>
      <c r="L3" s="4" t="s">
        <v>16</v>
      </c>
      <c r="M3" s="4" t="s">
        <v>21</v>
      </c>
    </row>
    <row r="4" spans="1:13" x14ac:dyDescent="0.3">
      <c r="A4" s="4">
        <v>3</v>
      </c>
      <c r="B4" s="5">
        <v>20545</v>
      </c>
      <c r="C4" s="5">
        <v>35</v>
      </c>
      <c r="D4" s="4" t="s">
        <v>6</v>
      </c>
      <c r="E4" s="4" t="s">
        <v>8</v>
      </c>
      <c r="F4" s="5">
        <v>4</v>
      </c>
      <c r="G4" s="4" t="s">
        <v>9</v>
      </c>
      <c r="H4" s="5">
        <v>6000</v>
      </c>
      <c r="I4" s="4" t="s">
        <v>8</v>
      </c>
      <c r="J4" s="4" t="s">
        <v>8</v>
      </c>
      <c r="K4" s="4" t="s">
        <v>16</v>
      </c>
      <c r="L4" s="4" t="s">
        <v>16</v>
      </c>
      <c r="M4" s="4" t="s">
        <v>22</v>
      </c>
    </row>
    <row r="5" spans="1:13" x14ac:dyDescent="0.3">
      <c r="A5" s="4">
        <v>4</v>
      </c>
      <c r="B5" s="5">
        <v>20544</v>
      </c>
      <c r="C5" s="5">
        <v>28</v>
      </c>
      <c r="D5" s="4" t="s">
        <v>6</v>
      </c>
      <c r="E5" s="4" t="s">
        <v>9</v>
      </c>
      <c r="F5" s="5">
        <v>5</v>
      </c>
      <c r="G5" s="4" t="s">
        <v>9</v>
      </c>
      <c r="H5" s="5">
        <v>10000</v>
      </c>
      <c r="I5" s="4" t="s">
        <v>8</v>
      </c>
      <c r="J5" s="4" t="s">
        <v>8</v>
      </c>
      <c r="K5" s="4" t="s">
        <v>16</v>
      </c>
      <c r="L5" s="4" t="s">
        <v>16</v>
      </c>
      <c r="M5" s="4" t="s">
        <v>23</v>
      </c>
    </row>
    <row r="6" spans="1:13" x14ac:dyDescent="0.3">
      <c r="A6" s="4">
        <v>5</v>
      </c>
      <c r="B6" s="5">
        <v>17947</v>
      </c>
      <c r="C6" s="5">
        <v>37</v>
      </c>
      <c r="D6" s="4" t="s">
        <v>5</v>
      </c>
      <c r="E6" s="4" t="s">
        <v>8</v>
      </c>
      <c r="F6" s="5">
        <v>8</v>
      </c>
      <c r="G6" s="4" t="s">
        <v>12</v>
      </c>
      <c r="H6" s="5">
        <v>10000</v>
      </c>
      <c r="I6" s="4" t="s">
        <v>8</v>
      </c>
      <c r="J6" s="4" t="s">
        <v>8</v>
      </c>
      <c r="K6" s="4" t="s">
        <v>16</v>
      </c>
      <c r="L6" s="4" t="s">
        <v>9</v>
      </c>
      <c r="M6" s="4" t="s">
        <v>20</v>
      </c>
    </row>
    <row r="7" spans="1:13" x14ac:dyDescent="0.3">
      <c r="A7" s="4">
        <v>6</v>
      </c>
      <c r="B7" s="5">
        <v>21787</v>
      </c>
      <c r="C7" s="5">
        <v>65</v>
      </c>
      <c r="D7" s="4" t="s">
        <v>5</v>
      </c>
      <c r="E7" s="4" t="s">
        <v>8</v>
      </c>
      <c r="F7" s="5">
        <v>8</v>
      </c>
      <c r="G7" s="4" t="s">
        <v>9</v>
      </c>
      <c r="H7" s="5">
        <v>50000</v>
      </c>
      <c r="I7" s="4" t="s">
        <v>9</v>
      </c>
      <c r="J7" s="4" t="s">
        <v>8</v>
      </c>
      <c r="K7" s="4" t="s">
        <v>16</v>
      </c>
      <c r="L7" s="4" t="s">
        <v>8</v>
      </c>
      <c r="M7" s="4" t="s">
        <v>31</v>
      </c>
    </row>
    <row r="8" spans="1:13" x14ac:dyDescent="0.3">
      <c r="A8" s="4">
        <v>7</v>
      </c>
      <c r="B8" s="5">
        <v>19286</v>
      </c>
      <c r="C8" s="5">
        <v>26</v>
      </c>
      <c r="D8" s="4" t="s">
        <v>6</v>
      </c>
      <c r="E8" s="4" t="s">
        <v>9</v>
      </c>
      <c r="F8" s="5">
        <v>4</v>
      </c>
      <c r="G8" s="4" t="s">
        <v>9</v>
      </c>
      <c r="H8" s="5">
        <v>10000</v>
      </c>
      <c r="I8" s="4" t="s">
        <v>9</v>
      </c>
      <c r="J8" s="4" t="s">
        <v>8</v>
      </c>
      <c r="K8" s="4" t="s">
        <v>16</v>
      </c>
      <c r="L8" s="4" t="s">
        <v>16</v>
      </c>
      <c r="M8" s="4" t="s">
        <v>20</v>
      </c>
    </row>
    <row r="9" spans="1:13" x14ac:dyDescent="0.3">
      <c r="A9" s="4">
        <v>8</v>
      </c>
      <c r="B9" s="5">
        <v>18887</v>
      </c>
      <c r="C9" s="5">
        <v>28</v>
      </c>
      <c r="D9" s="4" t="s">
        <v>5</v>
      </c>
      <c r="E9" s="4" t="s">
        <v>8</v>
      </c>
      <c r="F9" s="5">
        <v>11</v>
      </c>
      <c r="G9" s="4" t="s">
        <v>9</v>
      </c>
      <c r="H9" s="5">
        <v>40000</v>
      </c>
      <c r="I9" s="4" t="s">
        <v>8</v>
      </c>
      <c r="J9" s="4" t="s">
        <v>9</v>
      </c>
      <c r="K9" s="4" t="s">
        <v>16</v>
      </c>
      <c r="L9" s="4" t="s">
        <v>16</v>
      </c>
      <c r="M9" s="4" t="s">
        <v>20</v>
      </c>
    </row>
    <row r="10" spans="1:13" x14ac:dyDescent="0.3">
      <c r="A10" s="4">
        <v>9</v>
      </c>
      <c r="B10" s="5">
        <v>18963</v>
      </c>
      <c r="C10" s="5">
        <v>40</v>
      </c>
      <c r="D10" s="4" t="s">
        <v>6</v>
      </c>
      <c r="E10" s="4" t="s">
        <v>9</v>
      </c>
      <c r="F10" s="5">
        <v>6</v>
      </c>
      <c r="G10" s="4" t="s">
        <v>9</v>
      </c>
      <c r="H10" s="5">
        <v>10000</v>
      </c>
      <c r="I10" s="4" t="s">
        <v>8</v>
      </c>
      <c r="J10" s="4" t="s">
        <v>9</v>
      </c>
      <c r="K10" s="4" t="s">
        <v>16</v>
      </c>
      <c r="L10" s="4" t="s">
        <v>9</v>
      </c>
      <c r="M10" s="4" t="s">
        <v>23</v>
      </c>
    </row>
    <row r="11" spans="1:13" x14ac:dyDescent="0.3">
      <c r="A11" s="4">
        <v>10</v>
      </c>
      <c r="B11" s="5">
        <v>18726</v>
      </c>
      <c r="C11" s="5">
        <v>37</v>
      </c>
      <c r="D11" s="4" t="s">
        <v>5</v>
      </c>
      <c r="E11" s="4" t="s">
        <v>8</v>
      </c>
      <c r="F11" s="5">
        <v>4</v>
      </c>
      <c r="G11" s="4" t="s">
        <v>9</v>
      </c>
      <c r="H11" s="5">
        <v>10000</v>
      </c>
      <c r="I11" s="4" t="s">
        <v>8</v>
      </c>
      <c r="J11" s="4" t="s">
        <v>8</v>
      </c>
      <c r="K11" s="4" t="s">
        <v>16</v>
      </c>
      <c r="L11" s="4" t="s">
        <v>9</v>
      </c>
      <c r="M11" s="4" t="s">
        <v>20</v>
      </c>
    </row>
    <row r="12" spans="1:13" x14ac:dyDescent="0.3">
      <c r="A12" s="4">
        <v>11</v>
      </c>
      <c r="B12" s="5">
        <v>3327</v>
      </c>
      <c r="C12" s="5">
        <v>27</v>
      </c>
      <c r="D12" s="4" t="s">
        <v>6</v>
      </c>
      <c r="E12" s="4" t="s">
        <v>9</v>
      </c>
      <c r="F12" s="5">
        <v>5</v>
      </c>
      <c r="G12" s="4" t="s">
        <v>9</v>
      </c>
      <c r="H12" s="5">
        <v>25000</v>
      </c>
      <c r="I12" s="4" t="s">
        <v>9</v>
      </c>
      <c r="J12" s="4" t="s">
        <v>9</v>
      </c>
      <c r="K12" s="4" t="s">
        <v>9</v>
      </c>
      <c r="L12" s="4" t="s">
        <v>9</v>
      </c>
      <c r="M12" s="4" t="s">
        <v>21</v>
      </c>
    </row>
    <row r="13" spans="1:13" x14ac:dyDescent="0.3">
      <c r="A13" s="4">
        <v>12</v>
      </c>
      <c r="B13" s="5">
        <v>20588</v>
      </c>
      <c r="C13" s="5">
        <v>41</v>
      </c>
      <c r="D13" s="4" t="s">
        <v>6</v>
      </c>
      <c r="E13" s="4" t="s">
        <v>9</v>
      </c>
      <c r="F13" s="5">
        <v>8</v>
      </c>
      <c r="G13" s="4" t="s">
        <v>9</v>
      </c>
      <c r="H13" s="5">
        <v>6000</v>
      </c>
      <c r="I13" s="4" t="s">
        <v>8</v>
      </c>
      <c r="J13" s="4" t="s">
        <v>8</v>
      </c>
      <c r="K13" s="4" t="s">
        <v>16</v>
      </c>
      <c r="L13" s="4" t="s">
        <v>16</v>
      </c>
      <c r="M13" s="4" t="s">
        <v>21</v>
      </c>
    </row>
    <row r="14" spans="1:13" x14ac:dyDescent="0.3">
      <c r="A14" s="4">
        <v>13</v>
      </c>
      <c r="B14" s="5">
        <v>20687</v>
      </c>
      <c r="C14" s="5">
        <v>40</v>
      </c>
      <c r="D14" s="4" t="s">
        <v>6</v>
      </c>
      <c r="E14" s="4" t="s">
        <v>8</v>
      </c>
      <c r="F14" s="5">
        <v>8</v>
      </c>
      <c r="G14" s="4" t="s">
        <v>9</v>
      </c>
      <c r="H14" s="5">
        <v>20000</v>
      </c>
      <c r="I14" s="4" t="s">
        <v>9</v>
      </c>
      <c r="J14" s="4" t="s">
        <v>8</v>
      </c>
      <c r="K14" s="4" t="s">
        <v>16</v>
      </c>
      <c r="L14" s="4" t="s">
        <v>16</v>
      </c>
      <c r="M14" s="4" t="s">
        <v>23</v>
      </c>
    </row>
    <row r="15" spans="1:13" x14ac:dyDescent="0.3">
      <c r="A15" s="4">
        <v>14</v>
      </c>
      <c r="B15" s="5">
        <v>20604</v>
      </c>
      <c r="C15" s="5">
        <v>45</v>
      </c>
      <c r="D15" s="4" t="s">
        <v>6</v>
      </c>
      <c r="E15" s="4" t="s">
        <v>8</v>
      </c>
      <c r="F15" s="5">
        <v>5</v>
      </c>
      <c r="G15" s="4" t="s">
        <v>9</v>
      </c>
      <c r="H15" s="5">
        <v>30000</v>
      </c>
      <c r="I15" s="4" t="s">
        <v>8</v>
      </c>
      <c r="J15" s="4" t="s">
        <v>8</v>
      </c>
      <c r="K15" s="4" t="s">
        <v>16</v>
      </c>
      <c r="L15" s="4" t="s">
        <v>16</v>
      </c>
      <c r="M15" s="4" t="s">
        <v>22</v>
      </c>
    </row>
    <row r="16" spans="1:13" x14ac:dyDescent="0.3">
      <c r="A16" s="4">
        <v>15</v>
      </c>
      <c r="B16" s="5">
        <v>21852</v>
      </c>
      <c r="C16" s="5">
        <v>65</v>
      </c>
      <c r="D16" s="4" t="s">
        <v>5</v>
      </c>
      <c r="E16" s="4" t="s">
        <v>8</v>
      </c>
      <c r="F16" s="5">
        <v>2</v>
      </c>
      <c r="G16" s="4" t="s">
        <v>9</v>
      </c>
      <c r="H16" s="5">
        <v>15000</v>
      </c>
      <c r="I16" s="4" t="s">
        <v>8</v>
      </c>
      <c r="J16" s="4" t="s">
        <v>8</v>
      </c>
      <c r="K16" s="4" t="s">
        <v>9</v>
      </c>
      <c r="L16" s="4" t="s">
        <v>16</v>
      </c>
      <c r="M16" s="4" t="s">
        <v>23</v>
      </c>
    </row>
    <row r="17" spans="1:13" x14ac:dyDescent="0.3">
      <c r="A17" s="4">
        <v>16</v>
      </c>
      <c r="B17" s="5">
        <v>21842</v>
      </c>
      <c r="C17" s="5">
        <v>54</v>
      </c>
      <c r="D17" s="4" t="s">
        <v>5</v>
      </c>
      <c r="E17" s="4" t="s">
        <v>8</v>
      </c>
      <c r="F17" s="5">
        <v>8</v>
      </c>
      <c r="G17" s="4" t="s">
        <v>9</v>
      </c>
      <c r="H17" s="5">
        <v>30000</v>
      </c>
      <c r="I17" s="4" t="s">
        <v>8</v>
      </c>
      <c r="J17" s="4" t="s">
        <v>8</v>
      </c>
      <c r="K17" s="4" t="s">
        <v>8</v>
      </c>
      <c r="L17" s="4" t="s">
        <v>9</v>
      </c>
      <c r="M17" s="4" t="s">
        <v>20</v>
      </c>
    </row>
    <row r="18" spans="1:13" x14ac:dyDescent="0.3">
      <c r="A18" s="4">
        <v>17</v>
      </c>
      <c r="B18" s="5">
        <v>21185</v>
      </c>
      <c r="C18" s="5">
        <v>50</v>
      </c>
      <c r="D18" s="4" t="s">
        <v>5</v>
      </c>
      <c r="E18" s="4" t="s">
        <v>8</v>
      </c>
      <c r="F18" s="5">
        <v>7</v>
      </c>
      <c r="G18" s="4" t="s">
        <v>9</v>
      </c>
      <c r="H18" s="5">
        <v>15000</v>
      </c>
      <c r="I18" s="4" t="s">
        <v>8</v>
      </c>
      <c r="J18" s="4" t="s">
        <v>8</v>
      </c>
      <c r="K18" s="4" t="s">
        <v>16</v>
      </c>
      <c r="L18" s="4" t="s">
        <v>16</v>
      </c>
      <c r="M18" s="4" t="s">
        <v>22</v>
      </c>
    </row>
    <row r="19" spans="1:13" x14ac:dyDescent="0.3">
      <c r="A19" s="4">
        <v>18</v>
      </c>
      <c r="B19" s="5">
        <v>20969</v>
      </c>
      <c r="C19" s="5">
        <v>18</v>
      </c>
      <c r="D19" s="4" t="s">
        <v>5</v>
      </c>
      <c r="E19" s="4" t="s">
        <v>8</v>
      </c>
      <c r="F19" s="5">
        <v>7</v>
      </c>
      <c r="G19" s="4" t="s">
        <v>12</v>
      </c>
      <c r="H19" s="5">
        <v>15000</v>
      </c>
      <c r="I19" s="4" t="s">
        <v>8</v>
      </c>
      <c r="J19" s="4" t="s">
        <v>8</v>
      </c>
      <c r="K19" s="4" t="s">
        <v>8</v>
      </c>
      <c r="L19" s="4" t="s">
        <v>16</v>
      </c>
      <c r="M19" s="4" t="s">
        <v>22</v>
      </c>
    </row>
    <row r="20" spans="1:13" x14ac:dyDescent="0.3">
      <c r="A20" s="4">
        <v>19</v>
      </c>
      <c r="B20" s="5">
        <v>21143</v>
      </c>
      <c r="C20" s="5">
        <v>54</v>
      </c>
      <c r="D20" s="4" t="s">
        <v>5</v>
      </c>
      <c r="E20" s="4" t="s">
        <v>8</v>
      </c>
      <c r="F20" s="5">
        <v>4</v>
      </c>
      <c r="G20" s="4" t="s">
        <v>9</v>
      </c>
      <c r="H20" s="5">
        <v>20000</v>
      </c>
      <c r="I20" s="4" t="s">
        <v>8</v>
      </c>
      <c r="J20" s="4" t="s">
        <v>8</v>
      </c>
      <c r="K20" s="4" t="s">
        <v>16</v>
      </c>
      <c r="L20" s="4" t="s">
        <v>16</v>
      </c>
      <c r="M20" s="4" t="s">
        <v>23</v>
      </c>
    </row>
    <row r="21" spans="1:13" x14ac:dyDescent="0.3">
      <c r="A21" s="4">
        <v>20</v>
      </c>
      <c r="B21" s="5">
        <v>20971</v>
      </c>
      <c r="C21" s="5">
        <v>50</v>
      </c>
      <c r="D21" s="4" t="s">
        <v>5</v>
      </c>
      <c r="E21" s="4" t="s">
        <v>8</v>
      </c>
      <c r="F21" s="5">
        <v>5</v>
      </c>
      <c r="G21" s="4" t="s">
        <v>9</v>
      </c>
      <c r="H21" s="5">
        <v>15000</v>
      </c>
      <c r="I21" s="4" t="s">
        <v>8</v>
      </c>
      <c r="J21" s="4" t="s">
        <v>8</v>
      </c>
      <c r="K21" s="4" t="s">
        <v>8</v>
      </c>
      <c r="L21" s="4" t="s">
        <v>8</v>
      </c>
      <c r="M21" s="4" t="s">
        <v>31</v>
      </c>
    </row>
    <row r="22" spans="1:13" x14ac:dyDescent="0.3">
      <c r="A22" s="4">
        <v>21</v>
      </c>
      <c r="B22" s="5">
        <v>20768</v>
      </c>
      <c r="C22" s="5">
        <v>22</v>
      </c>
      <c r="D22" s="4" t="s">
        <v>5</v>
      </c>
      <c r="E22" s="4" t="s">
        <v>8</v>
      </c>
      <c r="F22" s="5">
        <v>6</v>
      </c>
      <c r="G22" s="4" t="s">
        <v>9</v>
      </c>
      <c r="H22" s="5">
        <v>25000</v>
      </c>
      <c r="I22" s="4" t="s">
        <v>8</v>
      </c>
      <c r="J22" s="4" t="s">
        <v>8</v>
      </c>
      <c r="K22" s="4" t="s">
        <v>16</v>
      </c>
      <c r="L22" s="4" t="s">
        <v>8</v>
      </c>
      <c r="M22" s="4" t="s">
        <v>23</v>
      </c>
    </row>
    <row r="23" spans="1:13" x14ac:dyDescent="0.3">
      <c r="A23" s="4">
        <v>22</v>
      </c>
      <c r="B23" s="5">
        <v>20626</v>
      </c>
      <c r="C23" s="5">
        <v>27</v>
      </c>
      <c r="D23" s="4" t="s">
        <v>6</v>
      </c>
      <c r="E23" s="4" t="s">
        <v>9</v>
      </c>
      <c r="F23" s="5">
        <v>4</v>
      </c>
      <c r="G23" s="4" t="s">
        <v>9</v>
      </c>
      <c r="H23" s="5">
        <v>20000</v>
      </c>
      <c r="I23" s="4" t="s">
        <v>9</v>
      </c>
      <c r="J23" s="4" t="s">
        <v>8</v>
      </c>
      <c r="K23" s="4" t="s">
        <v>16</v>
      </c>
      <c r="L23" s="4" t="s">
        <v>16</v>
      </c>
      <c r="M23" s="4" t="s">
        <v>21</v>
      </c>
    </row>
    <row r="24" spans="1:13" x14ac:dyDescent="0.3">
      <c r="A24" s="4">
        <v>23</v>
      </c>
      <c r="B24" s="5">
        <v>20640</v>
      </c>
      <c r="C24" s="5">
        <v>54</v>
      </c>
      <c r="D24" s="4" t="s">
        <v>6</v>
      </c>
      <c r="E24" s="4" t="s">
        <v>9</v>
      </c>
      <c r="F24" s="5">
        <v>6</v>
      </c>
      <c r="G24" s="4" t="s">
        <v>12</v>
      </c>
      <c r="H24" s="5">
        <v>20000</v>
      </c>
      <c r="I24" s="4" t="s">
        <v>8</v>
      </c>
      <c r="J24" s="4" t="s">
        <v>8</v>
      </c>
      <c r="K24" s="4" t="s">
        <v>16</v>
      </c>
      <c r="L24" s="4" t="s">
        <v>16</v>
      </c>
      <c r="M24" s="4" t="s">
        <v>31</v>
      </c>
    </row>
    <row r="25" spans="1:13" x14ac:dyDescent="0.3">
      <c r="A25" s="4">
        <v>24</v>
      </c>
      <c r="B25" s="5">
        <v>20666</v>
      </c>
      <c r="C25" s="5">
        <v>44</v>
      </c>
      <c r="D25" s="4" t="s">
        <v>6</v>
      </c>
      <c r="E25" s="4" t="s">
        <v>9</v>
      </c>
      <c r="F25" s="5">
        <v>5</v>
      </c>
      <c r="G25" s="4" t="s">
        <v>9</v>
      </c>
      <c r="H25" s="5">
        <v>20000</v>
      </c>
      <c r="I25" s="4" t="s">
        <v>9</v>
      </c>
      <c r="J25" s="4" t="s">
        <v>8</v>
      </c>
      <c r="K25" s="4" t="s">
        <v>16</v>
      </c>
      <c r="L25" s="4" t="s">
        <v>16</v>
      </c>
      <c r="M25" s="4" t="s">
        <v>31</v>
      </c>
    </row>
    <row r="26" spans="1:13" x14ac:dyDescent="0.3">
      <c r="A26" s="4">
        <v>25</v>
      </c>
      <c r="B26" s="5">
        <v>20552</v>
      </c>
      <c r="C26" s="5">
        <v>40</v>
      </c>
      <c r="D26" s="4" t="s">
        <v>6</v>
      </c>
      <c r="E26" s="4" t="s">
        <v>9</v>
      </c>
      <c r="F26" s="5">
        <v>7</v>
      </c>
      <c r="G26" s="4" t="s">
        <v>9</v>
      </c>
      <c r="H26" s="5">
        <v>20000</v>
      </c>
      <c r="I26" s="4" t="s">
        <v>9</v>
      </c>
      <c r="J26" s="4" t="s">
        <v>9</v>
      </c>
      <c r="K26" s="4" t="s">
        <v>16</v>
      </c>
      <c r="L26" s="4" t="s">
        <v>16</v>
      </c>
      <c r="M26" s="4" t="s">
        <v>20</v>
      </c>
    </row>
    <row r="27" spans="1:13" x14ac:dyDescent="0.3">
      <c r="A27" s="4">
        <v>26</v>
      </c>
      <c r="B27" s="5">
        <v>20575</v>
      </c>
      <c r="C27" s="5">
        <v>35</v>
      </c>
      <c r="D27" s="4" t="s">
        <v>6</v>
      </c>
      <c r="E27" s="4" t="s">
        <v>8</v>
      </c>
      <c r="F27" s="5">
        <v>7</v>
      </c>
      <c r="G27" s="4" t="s">
        <v>9</v>
      </c>
      <c r="H27" s="5">
        <v>20000</v>
      </c>
      <c r="I27" s="4" t="s">
        <v>9</v>
      </c>
      <c r="J27" s="4" t="s">
        <v>8</v>
      </c>
      <c r="K27" s="4" t="s">
        <v>16</v>
      </c>
      <c r="L27" s="4" t="s">
        <v>16</v>
      </c>
      <c r="M27" s="4" t="s">
        <v>31</v>
      </c>
    </row>
    <row r="28" spans="1:13" x14ac:dyDescent="0.3">
      <c r="A28" s="4">
        <v>27</v>
      </c>
      <c r="B28" s="5">
        <v>19828</v>
      </c>
      <c r="C28" s="5">
        <v>50</v>
      </c>
      <c r="D28" s="4" t="s">
        <v>6</v>
      </c>
      <c r="E28" s="4" t="s">
        <v>8</v>
      </c>
      <c r="F28" s="5">
        <v>5</v>
      </c>
      <c r="G28" s="4" t="s">
        <v>9</v>
      </c>
      <c r="H28" s="5">
        <v>90000</v>
      </c>
      <c r="I28" s="4" t="s">
        <v>9</v>
      </c>
      <c r="J28" s="4" t="s">
        <v>8</v>
      </c>
      <c r="K28" s="4" t="s">
        <v>16</v>
      </c>
      <c r="L28" s="4" t="s">
        <v>16</v>
      </c>
      <c r="M28" s="4" t="s">
        <v>22</v>
      </c>
    </row>
    <row r="29" spans="1:13" x14ac:dyDescent="0.3">
      <c r="A29" s="4">
        <v>28</v>
      </c>
      <c r="B29" s="5">
        <v>21333</v>
      </c>
      <c r="C29" s="5">
        <v>40</v>
      </c>
      <c r="D29" s="4" t="s">
        <v>5</v>
      </c>
      <c r="E29" s="4" t="s">
        <v>8</v>
      </c>
      <c r="F29" s="5">
        <v>8</v>
      </c>
      <c r="G29" s="4" t="s">
        <v>9</v>
      </c>
      <c r="H29" s="5">
        <v>20000</v>
      </c>
      <c r="I29" s="4" t="s">
        <v>8</v>
      </c>
      <c r="J29" s="4" t="s">
        <v>8</v>
      </c>
      <c r="K29" s="4" t="s">
        <v>8</v>
      </c>
      <c r="L29" s="4" t="s">
        <v>8</v>
      </c>
      <c r="M29" s="4" t="s">
        <v>31</v>
      </c>
    </row>
    <row r="30" spans="1:13" x14ac:dyDescent="0.3">
      <c r="A30" s="4">
        <v>29</v>
      </c>
      <c r="B30" s="5">
        <v>20865</v>
      </c>
      <c r="C30" s="5">
        <v>56</v>
      </c>
      <c r="D30" s="4" t="s">
        <v>5</v>
      </c>
      <c r="E30" s="4" t="s">
        <v>8</v>
      </c>
      <c r="F30" s="5">
        <v>5</v>
      </c>
      <c r="G30" s="4" t="s">
        <v>9</v>
      </c>
      <c r="H30" s="5">
        <v>25000</v>
      </c>
      <c r="I30" s="4" t="s">
        <v>8</v>
      </c>
      <c r="J30" s="4" t="s">
        <v>8</v>
      </c>
      <c r="K30" s="4" t="s">
        <v>16</v>
      </c>
      <c r="L30" s="4" t="s">
        <v>16</v>
      </c>
      <c r="M30" s="4" t="s">
        <v>23</v>
      </c>
    </row>
    <row r="31" spans="1:13" x14ac:dyDescent="0.3">
      <c r="A31" s="4">
        <v>30</v>
      </c>
      <c r="B31" s="5">
        <v>20587</v>
      </c>
      <c r="C31" s="5">
        <v>28</v>
      </c>
      <c r="D31" s="4" t="s">
        <v>6</v>
      </c>
      <c r="E31" s="4" t="s">
        <v>9</v>
      </c>
      <c r="F31" s="5">
        <v>10</v>
      </c>
      <c r="G31" s="4" t="s">
        <v>9</v>
      </c>
      <c r="H31" s="5">
        <v>25000</v>
      </c>
      <c r="I31" s="4" t="s">
        <v>9</v>
      </c>
      <c r="J31" s="4" t="s">
        <v>8</v>
      </c>
      <c r="K31" s="4" t="s">
        <v>8</v>
      </c>
      <c r="L31" s="4" t="s">
        <v>16</v>
      </c>
      <c r="M31" s="4" t="s">
        <v>31</v>
      </c>
    </row>
    <row r="32" spans="1:13" x14ac:dyDescent="0.3">
      <c r="A32" s="4">
        <v>31</v>
      </c>
      <c r="B32" s="5">
        <v>20662</v>
      </c>
      <c r="C32" s="5">
        <v>57</v>
      </c>
      <c r="D32" s="4" t="s">
        <v>6</v>
      </c>
      <c r="E32" s="4" t="s">
        <v>9</v>
      </c>
      <c r="F32" s="5">
        <v>6</v>
      </c>
      <c r="G32" s="4" t="s">
        <v>12</v>
      </c>
      <c r="H32" s="5">
        <v>30000</v>
      </c>
      <c r="I32" s="4" t="s">
        <v>9</v>
      </c>
      <c r="J32" s="4" t="s">
        <v>9</v>
      </c>
      <c r="K32" s="4" t="s">
        <v>9</v>
      </c>
      <c r="L32" s="4" t="s">
        <v>9</v>
      </c>
      <c r="M32" s="4" t="s">
        <v>22</v>
      </c>
    </row>
    <row r="33" spans="1:13" x14ac:dyDescent="0.3">
      <c r="A33" s="4">
        <v>32</v>
      </c>
      <c r="B33" s="5">
        <v>20542</v>
      </c>
      <c r="C33" s="5">
        <v>35</v>
      </c>
      <c r="D33" s="4" t="s">
        <v>6</v>
      </c>
      <c r="E33" s="4" t="s">
        <v>9</v>
      </c>
      <c r="F33" s="5">
        <v>4</v>
      </c>
      <c r="G33" s="4" t="s">
        <v>12</v>
      </c>
      <c r="H33" s="5">
        <v>25000</v>
      </c>
      <c r="I33" s="4" t="s">
        <v>9</v>
      </c>
      <c r="J33" s="4" t="s">
        <v>8</v>
      </c>
      <c r="K33" s="4" t="s">
        <v>8</v>
      </c>
      <c r="L33" s="4" t="s">
        <v>8</v>
      </c>
      <c r="M33" s="4" t="s">
        <v>31</v>
      </c>
    </row>
    <row r="34" spans="1:13" x14ac:dyDescent="0.3">
      <c r="A34" s="4">
        <v>33</v>
      </c>
      <c r="B34" s="5">
        <v>20634</v>
      </c>
      <c r="C34" s="5">
        <v>30</v>
      </c>
      <c r="D34" s="4" t="s">
        <v>6</v>
      </c>
      <c r="E34" s="4" t="s">
        <v>8</v>
      </c>
      <c r="F34" s="5">
        <v>10</v>
      </c>
      <c r="G34" s="4" t="s">
        <v>9</v>
      </c>
      <c r="H34" s="5">
        <v>35000</v>
      </c>
      <c r="I34" s="4" t="s">
        <v>9</v>
      </c>
      <c r="J34" s="4" t="s">
        <v>9</v>
      </c>
      <c r="K34" s="4" t="s">
        <v>16</v>
      </c>
      <c r="L34" s="4" t="s">
        <v>16</v>
      </c>
      <c r="M34" s="4" t="s">
        <v>21</v>
      </c>
    </row>
    <row r="35" spans="1:13" x14ac:dyDescent="0.3">
      <c r="A35" s="4">
        <v>34</v>
      </c>
      <c r="B35" s="5">
        <v>17766</v>
      </c>
      <c r="C35" s="5">
        <v>55</v>
      </c>
      <c r="D35" s="4" t="s">
        <v>5</v>
      </c>
      <c r="E35" s="4" t="s">
        <v>8</v>
      </c>
      <c r="F35" s="5">
        <v>5</v>
      </c>
      <c r="G35" s="4" t="s">
        <v>9</v>
      </c>
      <c r="H35" s="5">
        <v>750000</v>
      </c>
      <c r="I35" s="4" t="s">
        <v>9</v>
      </c>
      <c r="J35" s="4" t="s">
        <v>8</v>
      </c>
      <c r="K35" s="4" t="s">
        <v>9</v>
      </c>
      <c r="L35" s="4" t="s">
        <v>9</v>
      </c>
      <c r="M35" s="4" t="s">
        <v>21</v>
      </c>
    </row>
    <row r="36" spans="1:13" x14ac:dyDescent="0.3">
      <c r="A36" s="4">
        <v>35</v>
      </c>
      <c r="B36" s="5">
        <v>18157</v>
      </c>
      <c r="C36" s="5">
        <v>38</v>
      </c>
      <c r="D36" s="4" t="s">
        <v>6</v>
      </c>
      <c r="E36" s="4" t="s">
        <v>9</v>
      </c>
      <c r="F36" s="5">
        <v>5</v>
      </c>
      <c r="G36" s="4" t="s">
        <v>9</v>
      </c>
      <c r="H36" s="5">
        <v>12000</v>
      </c>
      <c r="I36" s="4" t="s">
        <v>8</v>
      </c>
      <c r="J36" s="4" t="s">
        <v>9</v>
      </c>
      <c r="K36" s="4" t="s">
        <v>8</v>
      </c>
      <c r="L36" s="4" t="s">
        <v>9</v>
      </c>
      <c r="M36" s="4" t="s">
        <v>20</v>
      </c>
    </row>
    <row r="37" spans="1:13" x14ac:dyDescent="0.3">
      <c r="A37" s="4">
        <v>36</v>
      </c>
      <c r="B37" s="5">
        <v>17981</v>
      </c>
      <c r="C37" s="5">
        <v>41</v>
      </c>
      <c r="D37" s="4" t="s">
        <v>6</v>
      </c>
      <c r="E37" s="4" t="s">
        <v>8</v>
      </c>
      <c r="F37" s="5">
        <v>8</v>
      </c>
      <c r="G37" s="4" t="s">
        <v>9</v>
      </c>
      <c r="H37" s="5">
        <v>10000</v>
      </c>
      <c r="I37" s="4" t="s">
        <v>9</v>
      </c>
      <c r="J37" s="4" t="s">
        <v>9</v>
      </c>
      <c r="K37" s="4" t="s">
        <v>16</v>
      </c>
      <c r="L37" s="4" t="s">
        <v>9</v>
      </c>
      <c r="M37" s="4" t="s">
        <v>21</v>
      </c>
    </row>
    <row r="38" spans="1:13" x14ac:dyDescent="0.3">
      <c r="A38" s="4">
        <v>37</v>
      </c>
      <c r="B38" s="5">
        <v>19520</v>
      </c>
      <c r="C38" s="5">
        <v>29</v>
      </c>
      <c r="D38" s="4" t="s">
        <v>6</v>
      </c>
      <c r="E38" s="4" t="s">
        <v>9</v>
      </c>
      <c r="F38" s="5">
        <v>4</v>
      </c>
      <c r="G38" s="4" t="s">
        <v>9</v>
      </c>
      <c r="H38" s="5">
        <v>10000</v>
      </c>
      <c r="I38" s="4" t="s">
        <v>9</v>
      </c>
      <c r="J38" s="4" t="s">
        <v>9</v>
      </c>
      <c r="K38" s="4" t="s">
        <v>16</v>
      </c>
      <c r="L38" s="4" t="s">
        <v>16</v>
      </c>
      <c r="M38" s="4" t="s">
        <v>20</v>
      </c>
    </row>
    <row r="39" spans="1:13" x14ac:dyDescent="0.3">
      <c r="A39" s="4">
        <v>38</v>
      </c>
      <c r="B39" s="5">
        <v>19034</v>
      </c>
      <c r="C39" s="5">
        <v>35</v>
      </c>
      <c r="D39" s="4" t="s">
        <v>6</v>
      </c>
      <c r="E39" s="4" t="s">
        <v>8</v>
      </c>
      <c r="F39" s="5">
        <v>5</v>
      </c>
      <c r="G39" s="4" t="s">
        <v>9</v>
      </c>
      <c r="H39" s="5">
        <v>25000</v>
      </c>
      <c r="I39" s="4" t="s">
        <v>8</v>
      </c>
      <c r="J39" s="4" t="s">
        <v>8</v>
      </c>
      <c r="K39" s="4" t="s">
        <v>16</v>
      </c>
      <c r="L39" s="4" t="s">
        <v>9</v>
      </c>
      <c r="M39" s="4" t="s">
        <v>20</v>
      </c>
    </row>
    <row r="40" spans="1:13" x14ac:dyDescent="0.3">
      <c r="A40" s="4">
        <v>39</v>
      </c>
      <c r="B40" s="5">
        <v>18524</v>
      </c>
      <c r="C40" s="5">
        <v>54</v>
      </c>
      <c r="D40" s="4" t="s">
        <v>5</v>
      </c>
      <c r="E40" s="4" t="s">
        <v>8</v>
      </c>
      <c r="F40" s="5">
        <v>2</v>
      </c>
      <c r="G40" s="4" t="s">
        <v>9</v>
      </c>
      <c r="H40" s="5">
        <v>15000</v>
      </c>
      <c r="I40" s="4" t="s">
        <v>8</v>
      </c>
      <c r="J40" s="4" t="s">
        <v>8</v>
      </c>
      <c r="K40" s="4" t="s">
        <v>16</v>
      </c>
      <c r="L40" s="4" t="s">
        <v>9</v>
      </c>
      <c r="M40" s="4" t="s">
        <v>20</v>
      </c>
    </row>
    <row r="41" spans="1:13" x14ac:dyDescent="0.3">
      <c r="A41" s="4">
        <v>40</v>
      </c>
      <c r="B41" s="5">
        <v>18297</v>
      </c>
      <c r="C41" s="5">
        <v>45</v>
      </c>
      <c r="D41" s="4" t="s">
        <v>5</v>
      </c>
      <c r="E41" s="4" t="s">
        <v>8</v>
      </c>
      <c r="F41" s="5">
        <v>10</v>
      </c>
      <c r="G41" s="4" t="s">
        <v>9</v>
      </c>
      <c r="H41" s="5">
        <v>15000</v>
      </c>
      <c r="I41" s="4" t="s">
        <v>9</v>
      </c>
      <c r="J41" s="4" t="s">
        <v>9</v>
      </c>
      <c r="K41" s="4" t="s">
        <v>16</v>
      </c>
      <c r="L41" s="4" t="s">
        <v>9</v>
      </c>
      <c r="M41" s="4" t="s">
        <v>20</v>
      </c>
    </row>
    <row r="42" spans="1:13" x14ac:dyDescent="0.3">
      <c r="A42" s="4">
        <v>41</v>
      </c>
      <c r="B42" s="5">
        <v>17430</v>
      </c>
      <c r="C42" s="5">
        <v>30</v>
      </c>
      <c r="D42" s="4" t="s">
        <v>5</v>
      </c>
      <c r="E42" s="4" t="s">
        <v>8</v>
      </c>
      <c r="F42" s="5">
        <v>6</v>
      </c>
      <c r="G42" s="4" t="s">
        <v>9</v>
      </c>
      <c r="H42" s="5">
        <v>81000</v>
      </c>
      <c r="I42" s="4" t="s">
        <v>8</v>
      </c>
      <c r="J42" s="4" t="s">
        <v>8</v>
      </c>
      <c r="K42" s="4" t="s">
        <v>16</v>
      </c>
      <c r="L42" s="4" t="s">
        <v>9</v>
      </c>
      <c r="M42" s="4" t="s">
        <v>20</v>
      </c>
    </row>
    <row r="43" spans="1:13" x14ac:dyDescent="0.3">
      <c r="A43" s="4">
        <v>42</v>
      </c>
      <c r="B43" s="5">
        <v>19043</v>
      </c>
      <c r="C43" s="5">
        <v>23</v>
      </c>
      <c r="D43" s="4" t="s">
        <v>6</v>
      </c>
      <c r="E43" s="4" t="s">
        <v>8</v>
      </c>
      <c r="F43" s="5">
        <v>5</v>
      </c>
      <c r="G43" s="4" t="s">
        <v>9</v>
      </c>
      <c r="H43" s="5">
        <v>100000</v>
      </c>
      <c r="I43" s="4" t="s">
        <v>8</v>
      </c>
      <c r="J43" s="4" t="s">
        <v>8</v>
      </c>
      <c r="K43" s="4" t="s">
        <v>9</v>
      </c>
      <c r="L43" s="4" t="s">
        <v>16</v>
      </c>
      <c r="M43" s="4" t="s">
        <v>20</v>
      </c>
    </row>
    <row r="44" spans="1:13" x14ac:dyDescent="0.3">
      <c r="A44" s="4">
        <v>43</v>
      </c>
      <c r="B44" s="5">
        <v>20518</v>
      </c>
      <c r="C44" s="5">
        <v>35</v>
      </c>
      <c r="D44" s="4" t="s">
        <v>6</v>
      </c>
      <c r="E44" s="4" t="s">
        <v>8</v>
      </c>
      <c r="F44" s="5">
        <v>4</v>
      </c>
      <c r="G44" s="4" t="s">
        <v>9</v>
      </c>
      <c r="H44" s="5">
        <v>8000</v>
      </c>
      <c r="I44" s="4" t="s">
        <v>8</v>
      </c>
      <c r="J44" s="4" t="s">
        <v>9</v>
      </c>
      <c r="K44" s="4" t="s">
        <v>9</v>
      </c>
      <c r="L44" s="4" t="s">
        <v>8</v>
      </c>
      <c r="M44" s="4" t="s">
        <v>23</v>
      </c>
    </row>
    <row r="45" spans="1:13" x14ac:dyDescent="0.3">
      <c r="A45" s="4">
        <v>44</v>
      </c>
      <c r="B45" s="5">
        <v>20589</v>
      </c>
      <c r="C45" s="5">
        <v>50</v>
      </c>
      <c r="D45" s="4" t="s">
        <v>6</v>
      </c>
      <c r="E45" s="4" t="s">
        <v>9</v>
      </c>
      <c r="F45" s="5">
        <v>4</v>
      </c>
      <c r="G45" s="4" t="s">
        <v>9</v>
      </c>
      <c r="H45" s="5">
        <v>5000</v>
      </c>
      <c r="I45" s="4" t="s">
        <v>9</v>
      </c>
      <c r="J45" s="4" t="s">
        <v>9</v>
      </c>
      <c r="K45" s="4" t="s">
        <v>16</v>
      </c>
      <c r="L45" s="4" t="s">
        <v>16</v>
      </c>
      <c r="M45" s="4" t="s">
        <v>20</v>
      </c>
    </row>
    <row r="46" spans="1:13" x14ac:dyDescent="0.3">
      <c r="A46" s="4">
        <v>45</v>
      </c>
      <c r="B46" s="5">
        <v>20623</v>
      </c>
      <c r="C46" s="5">
        <v>35</v>
      </c>
      <c r="D46" s="4" t="s">
        <v>6</v>
      </c>
      <c r="E46" s="4" t="s">
        <v>9</v>
      </c>
      <c r="F46" s="5">
        <v>7</v>
      </c>
      <c r="G46" s="4" t="s">
        <v>9</v>
      </c>
      <c r="H46" s="5">
        <v>15000</v>
      </c>
      <c r="I46" s="4" t="s">
        <v>8</v>
      </c>
      <c r="J46" s="4" t="s">
        <v>9</v>
      </c>
      <c r="K46" s="4" t="s">
        <v>16</v>
      </c>
      <c r="L46" s="4" t="s">
        <v>16</v>
      </c>
      <c r="M46" s="4" t="s">
        <v>20</v>
      </c>
    </row>
    <row r="47" spans="1:13" x14ac:dyDescent="0.3">
      <c r="A47" s="4">
        <v>46</v>
      </c>
      <c r="B47" s="5">
        <v>20543</v>
      </c>
      <c r="C47" s="5">
        <v>40</v>
      </c>
      <c r="D47" s="4" t="s">
        <v>6</v>
      </c>
      <c r="E47" s="4" t="s">
        <v>8</v>
      </c>
      <c r="F47" s="5">
        <v>4</v>
      </c>
      <c r="G47" s="4" t="s">
        <v>9</v>
      </c>
      <c r="H47" s="5">
        <v>60000</v>
      </c>
      <c r="I47" s="4" t="s">
        <v>8</v>
      </c>
      <c r="J47" s="4" t="s">
        <v>9</v>
      </c>
      <c r="K47" s="4" t="s">
        <v>16</v>
      </c>
      <c r="L47" s="4" t="s">
        <v>16</v>
      </c>
      <c r="M47" s="4" t="s">
        <v>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F3572-F3C6-4E48-97E6-43879F64E8C8}">
  <dimension ref="A1:S62"/>
  <sheetViews>
    <sheetView zoomScale="94" zoomScaleNormal="80" workbookViewId="0">
      <selection activeCell="F19" sqref="F19:F20"/>
    </sheetView>
  </sheetViews>
  <sheetFormatPr defaultRowHeight="14.4" x14ac:dyDescent="0.3"/>
  <cols>
    <col min="1" max="1" width="16.77734375" style="4" customWidth="1"/>
    <col min="2" max="2" width="13.21875" style="4" customWidth="1"/>
    <col min="3" max="3" width="37.21875" style="4" customWidth="1"/>
    <col min="4" max="4" width="15.88671875" style="4" customWidth="1"/>
    <col min="5" max="5" width="18" style="4" customWidth="1"/>
    <col min="6" max="6" width="21.77734375" style="4" customWidth="1"/>
    <col min="7" max="7" width="44.88671875" style="4" customWidth="1"/>
    <col min="8" max="8" width="29.77734375" style="4" customWidth="1"/>
    <col min="9" max="9" width="21.21875" style="4" customWidth="1"/>
    <col min="10" max="10" width="8.88671875" style="8"/>
    <col min="11" max="11" width="21.5546875" style="4" customWidth="1"/>
    <col min="12" max="12" width="21.88671875" style="4" customWidth="1"/>
    <col min="13" max="13" width="31.44140625" style="4" customWidth="1"/>
    <col min="14" max="14" width="37.109375" style="4" customWidth="1"/>
    <col min="15" max="15" width="30.109375" style="4" customWidth="1"/>
    <col min="16" max="17" width="8.88671875" style="8"/>
    <col min="18" max="18" width="23.88671875" style="4" customWidth="1"/>
    <col min="19" max="19" width="32.77734375" style="4" customWidth="1"/>
    <col min="20" max="16384" width="8.88671875" style="8"/>
  </cols>
  <sheetData>
    <row r="1" spans="1:19" s="7" customFormat="1" ht="43.2" x14ac:dyDescent="0.3">
      <c r="A1" s="6" t="s">
        <v>24</v>
      </c>
      <c r="B1" s="6" t="s">
        <v>25</v>
      </c>
      <c r="C1" s="6" t="s">
        <v>3</v>
      </c>
      <c r="D1" s="6" t="s">
        <v>4</v>
      </c>
      <c r="E1" s="6" t="s">
        <v>10</v>
      </c>
      <c r="F1" s="6" t="s">
        <v>11</v>
      </c>
      <c r="G1" s="6" t="s">
        <v>29</v>
      </c>
      <c r="H1" s="6" t="s">
        <v>13</v>
      </c>
      <c r="I1" s="6" t="s">
        <v>14</v>
      </c>
      <c r="K1" s="6"/>
      <c r="L1" s="6" t="s">
        <v>17</v>
      </c>
      <c r="M1" s="6" t="s">
        <v>27</v>
      </c>
      <c r="N1" s="6" t="s">
        <v>28</v>
      </c>
      <c r="O1" s="6" t="s">
        <v>18</v>
      </c>
      <c r="R1" s="6" t="s">
        <v>19</v>
      </c>
      <c r="S1" s="6" t="s">
        <v>26</v>
      </c>
    </row>
    <row r="2" spans="1:19" x14ac:dyDescent="0.3">
      <c r="A2" s="4">
        <v>1</v>
      </c>
      <c r="B2" s="5">
        <v>17844</v>
      </c>
      <c r="C2" s="5">
        <v>55</v>
      </c>
      <c r="D2" s="4" t="s">
        <v>5</v>
      </c>
      <c r="E2" s="4" t="s">
        <v>8</v>
      </c>
      <c r="F2" s="5">
        <v>7</v>
      </c>
      <c r="G2" s="4" t="s">
        <v>9</v>
      </c>
      <c r="H2" s="5">
        <v>50000</v>
      </c>
      <c r="I2" s="4" t="s">
        <v>9</v>
      </c>
      <c r="L2" s="4" t="s">
        <v>9</v>
      </c>
      <c r="M2" s="4" t="s">
        <v>9</v>
      </c>
      <c r="N2" s="4" t="s">
        <v>16</v>
      </c>
      <c r="O2" s="4" t="s">
        <v>16</v>
      </c>
      <c r="R2" s="4" t="s">
        <v>20</v>
      </c>
      <c r="S2" s="5">
        <v>50000</v>
      </c>
    </row>
    <row r="3" spans="1:19" x14ac:dyDescent="0.3">
      <c r="A3" s="4">
        <v>2</v>
      </c>
      <c r="B3" s="5">
        <v>20602</v>
      </c>
      <c r="C3" s="5">
        <v>50</v>
      </c>
      <c r="D3" s="4" t="s">
        <v>6</v>
      </c>
      <c r="E3" s="4" t="s">
        <v>8</v>
      </c>
      <c r="F3" s="5">
        <v>3</v>
      </c>
      <c r="G3" s="4" t="s">
        <v>9</v>
      </c>
      <c r="H3" s="5">
        <v>5000</v>
      </c>
      <c r="I3" s="4" t="s">
        <v>8</v>
      </c>
      <c r="L3" s="4" t="s">
        <v>8</v>
      </c>
      <c r="M3" s="4" t="s">
        <v>9</v>
      </c>
      <c r="N3" s="4" t="s">
        <v>16</v>
      </c>
      <c r="O3" s="4" t="s">
        <v>16</v>
      </c>
      <c r="R3" s="4" t="s">
        <v>21</v>
      </c>
      <c r="S3" s="5">
        <v>5000</v>
      </c>
    </row>
    <row r="4" spans="1:19" x14ac:dyDescent="0.3">
      <c r="A4" s="4">
        <v>3</v>
      </c>
      <c r="B4" s="5">
        <v>20545</v>
      </c>
      <c r="C4" s="5">
        <v>35</v>
      </c>
      <c r="D4" s="4" t="s">
        <v>6</v>
      </c>
      <c r="E4" s="4" t="s">
        <v>8</v>
      </c>
      <c r="F4" s="5">
        <v>4</v>
      </c>
      <c r="G4" s="4" t="s">
        <v>9</v>
      </c>
      <c r="H4" s="5">
        <v>6000</v>
      </c>
      <c r="I4" s="4" t="s">
        <v>8</v>
      </c>
      <c r="L4" s="4" t="s">
        <v>8</v>
      </c>
      <c r="M4" s="4" t="s">
        <v>9</v>
      </c>
      <c r="N4" s="4" t="s">
        <v>16</v>
      </c>
      <c r="O4" s="4" t="s">
        <v>16</v>
      </c>
      <c r="R4" s="4" t="s">
        <v>22</v>
      </c>
      <c r="S4" s="5">
        <v>6000</v>
      </c>
    </row>
    <row r="5" spans="1:19" x14ac:dyDescent="0.3">
      <c r="A5" s="4">
        <v>4</v>
      </c>
      <c r="B5" s="5">
        <v>20544</v>
      </c>
      <c r="C5" s="5">
        <v>28</v>
      </c>
      <c r="D5" s="4" t="s">
        <v>6</v>
      </c>
      <c r="E5" s="4" t="s">
        <v>9</v>
      </c>
      <c r="F5" s="5">
        <v>5</v>
      </c>
      <c r="G5" s="4" t="s">
        <v>9</v>
      </c>
      <c r="H5" s="5">
        <v>10000</v>
      </c>
      <c r="I5" s="4" t="s">
        <v>8</v>
      </c>
      <c r="L5" s="4" t="s">
        <v>8</v>
      </c>
      <c r="M5" s="4" t="s">
        <v>9</v>
      </c>
      <c r="N5" s="4" t="s">
        <v>16</v>
      </c>
      <c r="O5" s="4" t="s">
        <v>16</v>
      </c>
      <c r="R5" s="4" t="s">
        <v>23</v>
      </c>
      <c r="S5" s="5">
        <v>10000</v>
      </c>
    </row>
    <row r="6" spans="1:19" x14ac:dyDescent="0.3">
      <c r="A6" s="4">
        <v>5</v>
      </c>
      <c r="B6" s="5">
        <v>17947</v>
      </c>
      <c r="C6" s="5">
        <v>37</v>
      </c>
      <c r="D6" s="4" t="s">
        <v>5</v>
      </c>
      <c r="E6" s="4" t="s">
        <v>8</v>
      </c>
      <c r="F6" s="5">
        <v>8</v>
      </c>
      <c r="G6" s="4" t="s">
        <v>12</v>
      </c>
      <c r="H6" s="5">
        <v>10000</v>
      </c>
      <c r="I6" s="4" t="s">
        <v>8</v>
      </c>
      <c r="L6" s="4" t="s">
        <v>8</v>
      </c>
      <c r="M6" s="4" t="s">
        <v>9</v>
      </c>
      <c r="N6" s="4" t="s">
        <v>16</v>
      </c>
      <c r="O6" s="4" t="s">
        <v>9</v>
      </c>
      <c r="R6" s="4" t="s">
        <v>20</v>
      </c>
      <c r="S6" s="5">
        <v>999</v>
      </c>
    </row>
    <row r="7" spans="1:19" x14ac:dyDescent="0.3">
      <c r="A7" s="4">
        <v>6</v>
      </c>
      <c r="B7" s="5">
        <v>21787</v>
      </c>
      <c r="C7" s="5">
        <v>65</v>
      </c>
      <c r="D7" s="4" t="s">
        <v>5</v>
      </c>
      <c r="E7" s="4" t="s">
        <v>8</v>
      </c>
      <c r="F7" s="5">
        <v>8</v>
      </c>
      <c r="G7" s="4" t="s">
        <v>9</v>
      </c>
      <c r="H7" s="5">
        <v>50000</v>
      </c>
      <c r="I7" s="4" t="s">
        <v>9</v>
      </c>
      <c r="L7" s="4" t="s">
        <v>8</v>
      </c>
      <c r="M7" s="4" t="s">
        <v>8</v>
      </c>
      <c r="N7" s="4" t="s">
        <v>16</v>
      </c>
      <c r="O7" s="4" t="s">
        <v>8</v>
      </c>
      <c r="R7" s="4" t="s">
        <v>7</v>
      </c>
      <c r="S7" s="5">
        <v>50000</v>
      </c>
    </row>
    <row r="8" spans="1:19" x14ac:dyDescent="0.3">
      <c r="A8" s="4">
        <v>7</v>
      </c>
      <c r="B8" s="5">
        <v>19286</v>
      </c>
      <c r="C8" s="5">
        <v>26</v>
      </c>
      <c r="D8" s="4" t="s">
        <v>6</v>
      </c>
      <c r="E8" s="4" t="s">
        <v>9</v>
      </c>
      <c r="F8" s="5">
        <v>4</v>
      </c>
      <c r="G8" s="4" t="s">
        <v>9</v>
      </c>
      <c r="H8" s="5">
        <v>10000</v>
      </c>
      <c r="I8" s="4" t="s">
        <v>9</v>
      </c>
      <c r="L8" s="4" t="s">
        <v>8</v>
      </c>
      <c r="M8" s="4" t="s">
        <v>9</v>
      </c>
      <c r="N8" s="4" t="s">
        <v>16</v>
      </c>
      <c r="O8" s="4" t="s">
        <v>16</v>
      </c>
      <c r="R8" s="4" t="s">
        <v>20</v>
      </c>
      <c r="S8" s="5">
        <v>999</v>
      </c>
    </row>
    <row r="9" spans="1:19" x14ac:dyDescent="0.3">
      <c r="A9" s="4">
        <v>8</v>
      </c>
      <c r="B9" s="5">
        <v>18887</v>
      </c>
      <c r="C9" s="5">
        <v>28</v>
      </c>
      <c r="D9" s="4" t="s">
        <v>5</v>
      </c>
      <c r="E9" s="4" t="s">
        <v>8</v>
      </c>
      <c r="F9" s="5">
        <v>11</v>
      </c>
      <c r="G9" s="4" t="s">
        <v>9</v>
      </c>
      <c r="H9" s="5">
        <v>40000</v>
      </c>
      <c r="I9" s="4" t="s">
        <v>8</v>
      </c>
      <c r="L9" s="4" t="s">
        <v>9</v>
      </c>
      <c r="M9" s="4" t="s">
        <v>9</v>
      </c>
      <c r="N9" s="4" t="s">
        <v>16</v>
      </c>
      <c r="O9" s="4" t="s">
        <v>16</v>
      </c>
      <c r="R9" s="4" t="s">
        <v>20</v>
      </c>
      <c r="S9" s="5">
        <v>40000</v>
      </c>
    </row>
    <row r="10" spans="1:19" x14ac:dyDescent="0.3">
      <c r="A10" s="4">
        <v>9</v>
      </c>
      <c r="B10" s="5">
        <v>18963</v>
      </c>
      <c r="C10" s="5">
        <v>40</v>
      </c>
      <c r="D10" s="4" t="s">
        <v>6</v>
      </c>
      <c r="E10" s="4" t="s">
        <v>9</v>
      </c>
      <c r="F10" s="5">
        <v>6</v>
      </c>
      <c r="G10" s="4" t="s">
        <v>9</v>
      </c>
      <c r="H10" s="5">
        <v>10000</v>
      </c>
      <c r="I10" s="4" t="s">
        <v>8</v>
      </c>
      <c r="L10" s="4" t="s">
        <v>9</v>
      </c>
      <c r="M10" s="4" t="s">
        <v>9</v>
      </c>
      <c r="N10" s="4" t="s">
        <v>16</v>
      </c>
      <c r="O10" s="4" t="s">
        <v>9</v>
      </c>
      <c r="R10" s="4" t="s">
        <v>23</v>
      </c>
      <c r="S10" s="5">
        <v>999</v>
      </c>
    </row>
    <row r="11" spans="1:19" x14ac:dyDescent="0.3">
      <c r="A11" s="4">
        <v>10</v>
      </c>
      <c r="B11" s="5">
        <v>18726</v>
      </c>
      <c r="C11" s="5">
        <v>37</v>
      </c>
      <c r="D11" s="4" t="s">
        <v>5</v>
      </c>
      <c r="E11" s="4" t="s">
        <v>8</v>
      </c>
      <c r="F11" s="5">
        <v>4</v>
      </c>
      <c r="G11" s="4" t="s">
        <v>9</v>
      </c>
      <c r="H11" s="5">
        <v>10000</v>
      </c>
      <c r="I11" s="4" t="s">
        <v>8</v>
      </c>
      <c r="L11" s="4" t="s">
        <v>8</v>
      </c>
      <c r="M11" s="4" t="s">
        <v>9</v>
      </c>
      <c r="N11" s="4" t="s">
        <v>16</v>
      </c>
      <c r="O11" s="4" t="s">
        <v>9</v>
      </c>
      <c r="R11" s="4" t="s">
        <v>20</v>
      </c>
      <c r="S11" s="5">
        <v>999</v>
      </c>
    </row>
    <row r="12" spans="1:19" x14ac:dyDescent="0.3">
      <c r="A12" s="4">
        <v>11</v>
      </c>
      <c r="B12" s="5">
        <v>21774</v>
      </c>
      <c r="C12" s="5"/>
      <c r="D12" s="4" t="s">
        <v>7</v>
      </c>
      <c r="E12" s="4" t="s">
        <v>7</v>
      </c>
      <c r="F12" s="5"/>
      <c r="G12" s="4" t="s">
        <v>7</v>
      </c>
      <c r="H12" s="5"/>
      <c r="I12" s="4" t="s">
        <v>7</v>
      </c>
      <c r="L12" s="4" t="s">
        <v>7</v>
      </c>
      <c r="M12" s="4" t="s">
        <v>7</v>
      </c>
      <c r="N12" s="4" t="s">
        <v>7</v>
      </c>
      <c r="O12" s="4" t="s">
        <v>7</v>
      </c>
      <c r="R12" s="4" t="s">
        <v>7</v>
      </c>
      <c r="S12" s="5"/>
    </row>
    <row r="13" spans="1:19" x14ac:dyDescent="0.3">
      <c r="A13" s="4">
        <v>12</v>
      </c>
      <c r="B13" s="5">
        <v>3327</v>
      </c>
      <c r="C13" s="5">
        <v>27</v>
      </c>
      <c r="D13" s="4" t="s">
        <v>6</v>
      </c>
      <c r="E13" s="4" t="s">
        <v>9</v>
      </c>
      <c r="F13" s="5">
        <v>5</v>
      </c>
      <c r="G13" s="4" t="s">
        <v>9</v>
      </c>
      <c r="H13" s="5">
        <v>25000</v>
      </c>
      <c r="I13" s="4" t="s">
        <v>9</v>
      </c>
      <c r="L13" s="4" t="s">
        <v>9</v>
      </c>
      <c r="M13" s="4" t="s">
        <v>9</v>
      </c>
      <c r="N13" s="4" t="s">
        <v>9</v>
      </c>
      <c r="O13" s="4" t="s">
        <v>9</v>
      </c>
      <c r="R13" s="4" t="s">
        <v>21</v>
      </c>
      <c r="S13" s="5">
        <v>25000</v>
      </c>
    </row>
    <row r="14" spans="1:19" x14ac:dyDescent="0.3">
      <c r="A14" s="4">
        <v>13</v>
      </c>
      <c r="B14" s="5">
        <v>20588</v>
      </c>
      <c r="C14" s="5">
        <v>41</v>
      </c>
      <c r="D14" s="4" t="s">
        <v>6</v>
      </c>
      <c r="E14" s="4" t="s">
        <v>9</v>
      </c>
      <c r="F14" s="5">
        <v>8</v>
      </c>
      <c r="G14" s="4" t="s">
        <v>9</v>
      </c>
      <c r="H14" s="5">
        <v>6000</v>
      </c>
      <c r="I14" s="4" t="s">
        <v>8</v>
      </c>
      <c r="L14" s="4" t="s">
        <v>8</v>
      </c>
      <c r="M14" s="4" t="s">
        <v>9</v>
      </c>
      <c r="N14" s="4" t="s">
        <v>16</v>
      </c>
      <c r="O14" s="4" t="s">
        <v>16</v>
      </c>
      <c r="R14" s="4" t="s">
        <v>21</v>
      </c>
      <c r="S14" s="5"/>
    </row>
    <row r="15" spans="1:19" x14ac:dyDescent="0.3">
      <c r="A15" s="4">
        <v>14</v>
      </c>
      <c r="B15" s="5">
        <v>20687</v>
      </c>
      <c r="C15" s="5">
        <v>40</v>
      </c>
      <c r="D15" s="4" t="s">
        <v>6</v>
      </c>
      <c r="E15" s="4" t="s">
        <v>8</v>
      </c>
      <c r="F15" s="5">
        <v>8</v>
      </c>
      <c r="G15" s="4" t="s">
        <v>9</v>
      </c>
      <c r="H15" s="5">
        <v>20000</v>
      </c>
      <c r="I15" s="4" t="s">
        <v>9</v>
      </c>
      <c r="L15" s="4" t="s">
        <v>8</v>
      </c>
      <c r="M15" s="4" t="s">
        <v>9</v>
      </c>
      <c r="N15" s="4" t="s">
        <v>16</v>
      </c>
      <c r="O15" s="4" t="s">
        <v>16</v>
      </c>
      <c r="R15" s="4" t="s">
        <v>23</v>
      </c>
      <c r="S15" s="5"/>
    </row>
    <row r="16" spans="1:19" x14ac:dyDescent="0.3">
      <c r="A16" s="4">
        <v>15</v>
      </c>
      <c r="B16" s="5">
        <v>20604</v>
      </c>
      <c r="C16" s="5">
        <v>45</v>
      </c>
      <c r="D16" s="4" t="s">
        <v>6</v>
      </c>
      <c r="E16" s="4" t="s">
        <v>8</v>
      </c>
      <c r="F16" s="5">
        <v>5</v>
      </c>
      <c r="G16" s="4" t="s">
        <v>9</v>
      </c>
      <c r="H16" s="5">
        <v>30000</v>
      </c>
      <c r="I16" s="4" t="s">
        <v>8</v>
      </c>
      <c r="L16" s="4" t="s">
        <v>8</v>
      </c>
      <c r="M16" s="4" t="s">
        <v>9</v>
      </c>
      <c r="N16" s="4" t="s">
        <v>16</v>
      </c>
      <c r="O16" s="4" t="s">
        <v>16</v>
      </c>
      <c r="R16" s="4" t="s">
        <v>22</v>
      </c>
      <c r="S16" s="5"/>
    </row>
    <row r="17" spans="1:19" x14ac:dyDescent="0.3">
      <c r="A17" s="4">
        <v>16</v>
      </c>
      <c r="B17" s="5">
        <v>21852</v>
      </c>
      <c r="C17" s="5">
        <v>65</v>
      </c>
      <c r="D17" s="4" t="s">
        <v>5</v>
      </c>
      <c r="E17" s="4" t="s">
        <v>8</v>
      </c>
      <c r="F17" s="5">
        <v>2</v>
      </c>
      <c r="G17" s="4" t="s">
        <v>9</v>
      </c>
      <c r="H17" s="5">
        <v>15000</v>
      </c>
      <c r="I17" s="4" t="s">
        <v>8</v>
      </c>
      <c r="L17" s="4" t="s">
        <v>8</v>
      </c>
      <c r="M17" s="4" t="s">
        <v>9</v>
      </c>
      <c r="N17" s="4" t="s">
        <v>9</v>
      </c>
      <c r="O17" s="4" t="s">
        <v>16</v>
      </c>
      <c r="R17" s="4" t="s">
        <v>23</v>
      </c>
      <c r="S17" s="5">
        <v>100000</v>
      </c>
    </row>
    <row r="18" spans="1:19" x14ac:dyDescent="0.3">
      <c r="A18" s="4">
        <v>17</v>
      </c>
      <c r="B18" s="5">
        <v>21842</v>
      </c>
      <c r="C18" s="5">
        <v>54</v>
      </c>
      <c r="D18" s="4" t="s">
        <v>5</v>
      </c>
      <c r="E18" s="4" t="s">
        <v>8</v>
      </c>
      <c r="F18" s="5">
        <v>8</v>
      </c>
      <c r="G18" s="4" t="s">
        <v>9</v>
      </c>
      <c r="H18" s="5">
        <v>30000</v>
      </c>
      <c r="I18" s="4" t="s">
        <v>8</v>
      </c>
      <c r="L18" s="4" t="s">
        <v>8</v>
      </c>
      <c r="M18" s="4" t="s">
        <v>9</v>
      </c>
      <c r="N18" s="4" t="s">
        <v>8</v>
      </c>
      <c r="O18" s="4" t="s">
        <v>9</v>
      </c>
      <c r="R18" s="4" t="s">
        <v>20</v>
      </c>
      <c r="S18" s="5"/>
    </row>
    <row r="19" spans="1:19" x14ac:dyDescent="0.3">
      <c r="A19" s="4">
        <v>18</v>
      </c>
      <c r="B19" s="5">
        <v>21185</v>
      </c>
      <c r="C19" s="5">
        <v>50</v>
      </c>
      <c r="D19" s="4" t="s">
        <v>5</v>
      </c>
      <c r="E19" s="4" t="s">
        <v>8</v>
      </c>
      <c r="F19" s="5">
        <v>7</v>
      </c>
      <c r="G19" s="4" t="s">
        <v>9</v>
      </c>
      <c r="H19" s="5">
        <v>15000</v>
      </c>
      <c r="I19" s="4" t="s">
        <v>8</v>
      </c>
      <c r="L19" s="4" t="s">
        <v>8</v>
      </c>
      <c r="M19" s="4" t="s">
        <v>9</v>
      </c>
      <c r="N19" s="4" t="s">
        <v>16</v>
      </c>
      <c r="O19" s="4" t="s">
        <v>16</v>
      </c>
      <c r="R19" s="4" t="s">
        <v>22</v>
      </c>
      <c r="S19" s="5">
        <v>15000</v>
      </c>
    </row>
    <row r="20" spans="1:19" x14ac:dyDescent="0.3">
      <c r="A20" s="4">
        <v>19</v>
      </c>
      <c r="B20" s="5">
        <v>20969</v>
      </c>
      <c r="C20" s="5">
        <v>18</v>
      </c>
      <c r="D20" s="4" t="s">
        <v>5</v>
      </c>
      <c r="E20" s="4" t="s">
        <v>8</v>
      </c>
      <c r="F20" s="5">
        <v>7</v>
      </c>
      <c r="G20" s="4" t="s">
        <v>12</v>
      </c>
      <c r="H20" s="5">
        <v>15000</v>
      </c>
      <c r="I20" s="4" t="s">
        <v>8</v>
      </c>
      <c r="L20" s="4" t="s">
        <v>8</v>
      </c>
      <c r="M20" s="4" t="s">
        <v>9</v>
      </c>
      <c r="N20" s="4" t="s">
        <v>8</v>
      </c>
      <c r="O20" s="4" t="s">
        <v>16</v>
      </c>
      <c r="R20" s="4" t="s">
        <v>22</v>
      </c>
      <c r="S20" s="5">
        <v>15000</v>
      </c>
    </row>
    <row r="21" spans="1:19" x14ac:dyDescent="0.3">
      <c r="A21" s="4">
        <v>20</v>
      </c>
      <c r="B21" s="5">
        <v>21143</v>
      </c>
      <c r="C21" s="5">
        <v>54</v>
      </c>
      <c r="D21" s="4" t="s">
        <v>5</v>
      </c>
      <c r="E21" s="4" t="s">
        <v>8</v>
      </c>
      <c r="F21" s="5">
        <v>4</v>
      </c>
      <c r="G21" s="4" t="s">
        <v>9</v>
      </c>
      <c r="H21" s="5">
        <v>20000</v>
      </c>
      <c r="I21" s="4" t="s">
        <v>8</v>
      </c>
      <c r="L21" s="4" t="s">
        <v>8</v>
      </c>
      <c r="M21" s="4" t="s">
        <v>9</v>
      </c>
      <c r="N21" s="4" t="s">
        <v>16</v>
      </c>
      <c r="O21" s="4" t="s">
        <v>16</v>
      </c>
      <c r="R21" s="4" t="s">
        <v>23</v>
      </c>
      <c r="S21" s="5">
        <v>15000</v>
      </c>
    </row>
    <row r="22" spans="1:19" x14ac:dyDescent="0.3">
      <c r="A22" s="4">
        <v>21</v>
      </c>
      <c r="B22" s="5">
        <v>20971</v>
      </c>
      <c r="C22" s="5">
        <v>50</v>
      </c>
      <c r="D22" s="4" t="s">
        <v>5</v>
      </c>
      <c r="E22" s="4" t="s">
        <v>8</v>
      </c>
      <c r="F22" s="5">
        <v>5</v>
      </c>
      <c r="G22" s="4" t="s">
        <v>9</v>
      </c>
      <c r="H22" s="5">
        <v>15000</v>
      </c>
      <c r="I22" s="4" t="s">
        <v>8</v>
      </c>
      <c r="L22" s="4" t="s">
        <v>8</v>
      </c>
      <c r="M22" s="4" t="s">
        <v>8</v>
      </c>
      <c r="N22" s="4" t="s">
        <v>8</v>
      </c>
      <c r="O22" s="4" t="s">
        <v>8</v>
      </c>
      <c r="R22" s="4" t="s">
        <v>7</v>
      </c>
      <c r="S22" s="5">
        <v>15000</v>
      </c>
    </row>
    <row r="23" spans="1:19" x14ac:dyDescent="0.3">
      <c r="A23" s="4">
        <v>22</v>
      </c>
      <c r="B23" s="5">
        <v>20768</v>
      </c>
      <c r="C23" s="5">
        <v>22</v>
      </c>
      <c r="D23" s="4" t="s">
        <v>5</v>
      </c>
      <c r="E23" s="4" t="s">
        <v>8</v>
      </c>
      <c r="F23" s="5">
        <v>6</v>
      </c>
      <c r="G23" s="4" t="s">
        <v>9</v>
      </c>
      <c r="H23" s="5">
        <v>25000</v>
      </c>
      <c r="I23" s="4" t="s">
        <v>8</v>
      </c>
      <c r="L23" s="4" t="s">
        <v>8</v>
      </c>
      <c r="M23" s="4" t="s">
        <v>9</v>
      </c>
      <c r="N23" s="4" t="s">
        <v>16</v>
      </c>
      <c r="O23" s="4" t="s">
        <v>8</v>
      </c>
      <c r="R23" s="4" t="s">
        <v>23</v>
      </c>
      <c r="S23" s="5">
        <v>999</v>
      </c>
    </row>
    <row r="24" spans="1:19" x14ac:dyDescent="0.3">
      <c r="A24" s="4">
        <v>23</v>
      </c>
      <c r="B24" s="5">
        <v>20626</v>
      </c>
      <c r="C24" s="5">
        <v>27</v>
      </c>
      <c r="D24" s="4" t="s">
        <v>6</v>
      </c>
      <c r="E24" s="4" t="s">
        <v>9</v>
      </c>
      <c r="F24" s="5">
        <v>4</v>
      </c>
      <c r="G24" s="4" t="s">
        <v>9</v>
      </c>
      <c r="H24" s="5">
        <v>20000</v>
      </c>
      <c r="I24" s="4" t="s">
        <v>9</v>
      </c>
      <c r="L24" s="4" t="s">
        <v>8</v>
      </c>
      <c r="M24" s="4" t="s">
        <v>9</v>
      </c>
      <c r="N24" s="4" t="s">
        <v>16</v>
      </c>
      <c r="O24" s="4" t="s">
        <v>16</v>
      </c>
      <c r="R24" s="4" t="s">
        <v>21</v>
      </c>
      <c r="S24" s="5">
        <v>999</v>
      </c>
    </row>
    <row r="25" spans="1:19" x14ac:dyDescent="0.3">
      <c r="A25" s="4">
        <v>24</v>
      </c>
      <c r="B25" s="5">
        <v>20640</v>
      </c>
      <c r="C25" s="5">
        <v>54</v>
      </c>
      <c r="D25" s="4" t="s">
        <v>6</v>
      </c>
      <c r="E25" s="4" t="s">
        <v>9</v>
      </c>
      <c r="F25" s="5">
        <v>6</v>
      </c>
      <c r="G25" s="4" t="s">
        <v>12</v>
      </c>
      <c r="H25" s="5">
        <v>20000</v>
      </c>
      <c r="I25" s="4" t="s">
        <v>8</v>
      </c>
      <c r="L25" s="4" t="s">
        <v>8</v>
      </c>
      <c r="M25" s="4" t="s">
        <v>8</v>
      </c>
      <c r="N25" s="4" t="s">
        <v>16</v>
      </c>
      <c r="O25" s="4" t="s">
        <v>16</v>
      </c>
      <c r="R25" s="4" t="s">
        <v>7</v>
      </c>
      <c r="S25" s="5"/>
    </row>
    <row r="26" spans="1:19" x14ac:dyDescent="0.3">
      <c r="A26" s="4">
        <v>25</v>
      </c>
      <c r="B26" s="5">
        <v>20666</v>
      </c>
      <c r="C26" s="5">
        <v>44</v>
      </c>
      <c r="D26" s="4" t="s">
        <v>6</v>
      </c>
      <c r="E26" s="4" t="s">
        <v>9</v>
      </c>
      <c r="F26" s="5">
        <v>5</v>
      </c>
      <c r="G26" s="4" t="s">
        <v>9</v>
      </c>
      <c r="H26" s="5">
        <v>20000</v>
      </c>
      <c r="I26" s="4" t="s">
        <v>9</v>
      </c>
      <c r="L26" s="4" t="s">
        <v>8</v>
      </c>
      <c r="M26" s="4" t="s">
        <v>15</v>
      </c>
      <c r="N26" s="4" t="s">
        <v>16</v>
      </c>
      <c r="O26" s="4" t="s">
        <v>16</v>
      </c>
      <c r="R26" s="4" t="s">
        <v>7</v>
      </c>
      <c r="S26" s="5">
        <v>999</v>
      </c>
    </row>
    <row r="27" spans="1:19" x14ac:dyDescent="0.3">
      <c r="A27" s="4">
        <v>26</v>
      </c>
      <c r="B27" s="5">
        <v>20552</v>
      </c>
      <c r="C27" s="5">
        <v>40</v>
      </c>
      <c r="D27" s="4" t="s">
        <v>6</v>
      </c>
      <c r="E27" s="4" t="s">
        <v>9</v>
      </c>
      <c r="F27" s="5">
        <v>7</v>
      </c>
      <c r="G27" s="4" t="s">
        <v>9</v>
      </c>
      <c r="H27" s="5">
        <v>20000</v>
      </c>
      <c r="I27" s="4" t="s">
        <v>9</v>
      </c>
      <c r="L27" s="4" t="s">
        <v>9</v>
      </c>
      <c r="M27" s="4" t="s">
        <v>9</v>
      </c>
      <c r="N27" s="4" t="s">
        <v>16</v>
      </c>
      <c r="O27" s="4" t="s">
        <v>16</v>
      </c>
      <c r="R27" s="4" t="s">
        <v>20</v>
      </c>
      <c r="S27" s="5"/>
    </row>
    <row r="28" spans="1:19" x14ac:dyDescent="0.3">
      <c r="A28" s="4">
        <v>27</v>
      </c>
      <c r="B28" s="5">
        <v>20571</v>
      </c>
      <c r="C28" s="5"/>
      <c r="D28" s="4" t="s">
        <v>7</v>
      </c>
      <c r="E28" s="4" t="s">
        <v>7</v>
      </c>
      <c r="F28" s="5"/>
      <c r="G28" s="4" t="s">
        <v>7</v>
      </c>
      <c r="H28" s="5"/>
      <c r="I28" s="4" t="s">
        <v>7</v>
      </c>
      <c r="L28" s="4" t="s">
        <v>7</v>
      </c>
      <c r="M28" s="4" t="s">
        <v>7</v>
      </c>
      <c r="N28" s="4" t="s">
        <v>7</v>
      </c>
      <c r="O28" s="4" t="s">
        <v>7</v>
      </c>
      <c r="R28" s="4" t="s">
        <v>7</v>
      </c>
      <c r="S28" s="5"/>
    </row>
    <row r="29" spans="1:19" x14ac:dyDescent="0.3">
      <c r="A29" s="4">
        <v>28</v>
      </c>
      <c r="B29" s="5">
        <v>20575</v>
      </c>
      <c r="C29" s="5">
        <v>35</v>
      </c>
      <c r="D29" s="4" t="s">
        <v>6</v>
      </c>
      <c r="E29" s="4" t="s">
        <v>8</v>
      </c>
      <c r="F29" s="5">
        <v>7</v>
      </c>
      <c r="G29" s="4" t="s">
        <v>9</v>
      </c>
      <c r="H29" s="5">
        <v>20000</v>
      </c>
      <c r="I29" s="4" t="s">
        <v>9</v>
      </c>
      <c r="L29" s="4" t="s">
        <v>8</v>
      </c>
      <c r="M29" s="4" t="s">
        <v>15</v>
      </c>
      <c r="N29" s="4" t="s">
        <v>16</v>
      </c>
      <c r="O29" s="4" t="s">
        <v>16</v>
      </c>
      <c r="R29" s="4" t="s">
        <v>7</v>
      </c>
      <c r="S29" s="5"/>
    </row>
    <row r="30" spans="1:19" x14ac:dyDescent="0.3">
      <c r="A30" s="4">
        <v>29</v>
      </c>
      <c r="B30" s="5">
        <v>20703</v>
      </c>
      <c r="C30" s="5"/>
      <c r="D30" s="4" t="s">
        <v>7</v>
      </c>
      <c r="E30" s="4" t="s">
        <v>7</v>
      </c>
      <c r="F30" s="5"/>
      <c r="G30" s="4" t="s">
        <v>7</v>
      </c>
      <c r="H30" s="5"/>
      <c r="I30" s="4" t="s">
        <v>7</v>
      </c>
      <c r="L30" s="4" t="s">
        <v>7</v>
      </c>
      <c r="M30" s="4" t="s">
        <v>7</v>
      </c>
      <c r="N30" s="4" t="s">
        <v>7</v>
      </c>
      <c r="O30" s="4" t="s">
        <v>7</v>
      </c>
      <c r="R30" s="4" t="s">
        <v>7</v>
      </c>
      <c r="S30" s="5"/>
    </row>
    <row r="31" spans="1:19" x14ac:dyDescent="0.3">
      <c r="A31" s="4">
        <v>30</v>
      </c>
      <c r="B31" s="5">
        <v>19828</v>
      </c>
      <c r="C31" s="5">
        <v>50</v>
      </c>
      <c r="D31" s="4" t="s">
        <v>6</v>
      </c>
      <c r="E31" s="4" t="s">
        <v>8</v>
      </c>
      <c r="F31" s="5">
        <v>5</v>
      </c>
      <c r="G31" s="4" t="s">
        <v>9</v>
      </c>
      <c r="H31" s="5">
        <v>90000</v>
      </c>
      <c r="I31" s="4" t="s">
        <v>9</v>
      </c>
      <c r="L31" s="4" t="s">
        <v>8</v>
      </c>
      <c r="M31" s="4" t="s">
        <v>9</v>
      </c>
      <c r="N31" s="4" t="s">
        <v>16</v>
      </c>
      <c r="O31" s="4" t="s">
        <v>16</v>
      </c>
      <c r="R31" s="4" t="s">
        <v>22</v>
      </c>
      <c r="S31" s="5"/>
    </row>
    <row r="32" spans="1:19" x14ac:dyDescent="0.3">
      <c r="A32" s="4">
        <v>31</v>
      </c>
      <c r="B32" s="5">
        <v>21333</v>
      </c>
      <c r="C32" s="5">
        <v>40</v>
      </c>
      <c r="D32" s="4" t="s">
        <v>5</v>
      </c>
      <c r="E32" s="4" t="s">
        <v>8</v>
      </c>
      <c r="F32" s="5">
        <v>8</v>
      </c>
      <c r="G32" s="4" t="s">
        <v>9</v>
      </c>
      <c r="H32" s="5">
        <v>20000</v>
      </c>
      <c r="I32" s="4" t="s">
        <v>8</v>
      </c>
      <c r="L32" s="4" t="s">
        <v>8</v>
      </c>
      <c r="M32" s="4" t="s">
        <v>8</v>
      </c>
      <c r="N32" s="4" t="s">
        <v>8</v>
      </c>
      <c r="O32" s="4" t="s">
        <v>8</v>
      </c>
      <c r="R32" s="4" t="s">
        <v>7</v>
      </c>
      <c r="S32" s="5">
        <v>999</v>
      </c>
    </row>
    <row r="33" spans="1:19" x14ac:dyDescent="0.3">
      <c r="A33" s="4">
        <v>32</v>
      </c>
      <c r="B33" s="5">
        <v>20968</v>
      </c>
      <c r="C33" s="5"/>
      <c r="D33" s="4" t="s">
        <v>7</v>
      </c>
      <c r="E33" s="4" t="s">
        <v>7</v>
      </c>
      <c r="F33" s="5"/>
      <c r="G33" s="4" t="s">
        <v>7</v>
      </c>
      <c r="H33" s="5"/>
      <c r="I33" s="4" t="s">
        <v>7</v>
      </c>
      <c r="L33" s="4" t="s">
        <v>7</v>
      </c>
      <c r="M33" s="4" t="s">
        <v>7</v>
      </c>
      <c r="N33" s="4" t="s">
        <v>7</v>
      </c>
      <c r="O33" s="4" t="s">
        <v>7</v>
      </c>
      <c r="R33" s="4" t="s">
        <v>7</v>
      </c>
      <c r="S33" s="5"/>
    </row>
    <row r="34" spans="1:19" x14ac:dyDescent="0.3">
      <c r="A34" s="4">
        <v>33</v>
      </c>
      <c r="B34" s="5">
        <v>20760</v>
      </c>
      <c r="C34" s="5"/>
      <c r="D34" s="4" t="s">
        <v>7</v>
      </c>
      <c r="E34" s="4" t="s">
        <v>7</v>
      </c>
      <c r="F34" s="5"/>
      <c r="G34" s="4" t="s">
        <v>7</v>
      </c>
      <c r="H34" s="5"/>
      <c r="I34" s="4" t="s">
        <v>7</v>
      </c>
      <c r="L34" s="4" t="s">
        <v>7</v>
      </c>
      <c r="M34" s="4" t="s">
        <v>7</v>
      </c>
      <c r="N34" s="4" t="s">
        <v>7</v>
      </c>
      <c r="O34" s="4" t="s">
        <v>7</v>
      </c>
      <c r="R34" s="4" t="s">
        <v>7</v>
      </c>
      <c r="S34" s="5"/>
    </row>
    <row r="35" spans="1:19" x14ac:dyDescent="0.3">
      <c r="A35" s="4">
        <v>34</v>
      </c>
      <c r="B35" s="5">
        <v>20882</v>
      </c>
      <c r="C35" s="5"/>
      <c r="D35" s="4" t="s">
        <v>7</v>
      </c>
      <c r="E35" s="4" t="s">
        <v>7</v>
      </c>
      <c r="F35" s="5"/>
      <c r="G35" s="4" t="s">
        <v>7</v>
      </c>
      <c r="H35" s="5"/>
      <c r="I35" s="4" t="s">
        <v>7</v>
      </c>
      <c r="L35" s="4" t="s">
        <v>7</v>
      </c>
      <c r="M35" s="4" t="s">
        <v>7</v>
      </c>
      <c r="N35" s="4" t="s">
        <v>7</v>
      </c>
      <c r="O35" s="4" t="s">
        <v>7</v>
      </c>
      <c r="R35" s="4" t="s">
        <v>7</v>
      </c>
      <c r="S35" s="5"/>
    </row>
    <row r="36" spans="1:19" x14ac:dyDescent="0.3">
      <c r="A36" s="4">
        <v>35</v>
      </c>
      <c r="B36" s="5">
        <v>21208</v>
      </c>
      <c r="C36" s="5"/>
      <c r="D36" s="4" t="s">
        <v>7</v>
      </c>
      <c r="E36" s="4" t="s">
        <v>7</v>
      </c>
      <c r="F36" s="5"/>
      <c r="G36" s="4" t="s">
        <v>7</v>
      </c>
      <c r="H36" s="5"/>
      <c r="I36" s="4" t="s">
        <v>7</v>
      </c>
      <c r="L36" s="4" t="s">
        <v>7</v>
      </c>
      <c r="M36" s="4" t="s">
        <v>7</v>
      </c>
      <c r="N36" s="4" t="s">
        <v>7</v>
      </c>
      <c r="O36" s="4" t="s">
        <v>7</v>
      </c>
      <c r="R36" s="4" t="s">
        <v>7</v>
      </c>
      <c r="S36" s="5"/>
    </row>
    <row r="37" spans="1:19" x14ac:dyDescent="0.3">
      <c r="A37" s="4">
        <v>36</v>
      </c>
      <c r="B37" s="5">
        <v>20865</v>
      </c>
      <c r="C37" s="5">
        <v>56</v>
      </c>
      <c r="D37" s="4" t="s">
        <v>5</v>
      </c>
      <c r="E37" s="4" t="s">
        <v>8</v>
      </c>
      <c r="F37" s="5">
        <v>5</v>
      </c>
      <c r="G37" s="4" t="s">
        <v>9</v>
      </c>
      <c r="H37" s="5">
        <v>25000</v>
      </c>
      <c r="I37" s="4" t="s">
        <v>8</v>
      </c>
      <c r="L37" s="4" t="s">
        <v>8</v>
      </c>
      <c r="M37" s="4" t="s">
        <v>9</v>
      </c>
      <c r="N37" s="4" t="s">
        <v>16</v>
      </c>
      <c r="O37" s="4" t="s">
        <v>16</v>
      </c>
      <c r="R37" s="4" t="s">
        <v>23</v>
      </c>
      <c r="S37" s="5"/>
    </row>
    <row r="38" spans="1:19" x14ac:dyDescent="0.3">
      <c r="A38" s="4">
        <v>37</v>
      </c>
      <c r="B38" s="5">
        <v>20587</v>
      </c>
      <c r="C38" s="5">
        <v>28</v>
      </c>
      <c r="D38" s="4" t="s">
        <v>6</v>
      </c>
      <c r="E38" s="4" t="s">
        <v>9</v>
      </c>
      <c r="F38" s="5">
        <v>10</v>
      </c>
      <c r="G38" s="4" t="s">
        <v>9</v>
      </c>
      <c r="H38" s="5">
        <v>25000</v>
      </c>
      <c r="I38" s="4" t="s">
        <v>9</v>
      </c>
      <c r="L38" s="4" t="s">
        <v>8</v>
      </c>
      <c r="M38" s="4" t="s">
        <v>15</v>
      </c>
      <c r="N38" s="4" t="s">
        <v>8</v>
      </c>
      <c r="O38" s="4" t="s">
        <v>16</v>
      </c>
      <c r="R38" s="4" t="s">
        <v>7</v>
      </c>
      <c r="S38" s="5">
        <v>999</v>
      </c>
    </row>
    <row r="39" spans="1:19" x14ac:dyDescent="0.3">
      <c r="A39" s="4">
        <v>38</v>
      </c>
      <c r="B39" s="5">
        <v>20662</v>
      </c>
      <c r="C39" s="5">
        <v>57</v>
      </c>
      <c r="D39" s="4" t="s">
        <v>6</v>
      </c>
      <c r="E39" s="4" t="s">
        <v>9</v>
      </c>
      <c r="F39" s="5">
        <v>6</v>
      </c>
      <c r="G39" s="4" t="s">
        <v>12</v>
      </c>
      <c r="H39" s="5">
        <v>30000</v>
      </c>
      <c r="I39" s="4" t="s">
        <v>9</v>
      </c>
      <c r="L39" s="4" t="s">
        <v>9</v>
      </c>
      <c r="M39" s="4" t="s">
        <v>15</v>
      </c>
      <c r="N39" s="4" t="s">
        <v>9</v>
      </c>
      <c r="O39" s="4" t="s">
        <v>9</v>
      </c>
      <c r="R39" s="4" t="s">
        <v>22</v>
      </c>
      <c r="S39" s="5">
        <v>45000</v>
      </c>
    </row>
    <row r="40" spans="1:19" x14ac:dyDescent="0.3">
      <c r="A40" s="4">
        <v>39</v>
      </c>
      <c r="B40" s="5">
        <v>20542</v>
      </c>
      <c r="C40" s="5">
        <v>35</v>
      </c>
      <c r="D40" s="4" t="s">
        <v>6</v>
      </c>
      <c r="E40" s="4" t="s">
        <v>9</v>
      </c>
      <c r="F40" s="5">
        <v>4</v>
      </c>
      <c r="G40" s="4" t="s">
        <v>12</v>
      </c>
      <c r="H40" s="5">
        <v>25000</v>
      </c>
      <c r="I40" s="4" t="s">
        <v>9</v>
      </c>
      <c r="L40" s="4" t="s">
        <v>8</v>
      </c>
      <c r="M40" s="4" t="s">
        <v>8</v>
      </c>
      <c r="N40" s="4" t="s">
        <v>8</v>
      </c>
      <c r="O40" s="4" t="s">
        <v>8</v>
      </c>
      <c r="R40" s="4" t="s">
        <v>7</v>
      </c>
      <c r="S40" s="5">
        <v>25000</v>
      </c>
    </row>
    <row r="41" spans="1:19" x14ac:dyDescent="0.3">
      <c r="A41" s="4">
        <v>40</v>
      </c>
      <c r="B41" s="5">
        <v>20634</v>
      </c>
      <c r="C41" s="5">
        <v>30</v>
      </c>
      <c r="D41" s="4" t="s">
        <v>6</v>
      </c>
      <c r="E41" s="4" t="s">
        <v>8</v>
      </c>
      <c r="F41" s="5">
        <v>10</v>
      </c>
      <c r="G41" s="4" t="s">
        <v>9</v>
      </c>
      <c r="H41" s="5">
        <v>35000</v>
      </c>
      <c r="I41" s="4" t="s">
        <v>9</v>
      </c>
      <c r="L41" s="4" t="s">
        <v>9</v>
      </c>
      <c r="M41" s="4" t="s">
        <v>9</v>
      </c>
      <c r="N41" s="4" t="s">
        <v>16</v>
      </c>
      <c r="O41" s="4" t="s">
        <v>16</v>
      </c>
      <c r="R41" s="4" t="s">
        <v>21</v>
      </c>
      <c r="S41" s="5">
        <v>45000</v>
      </c>
    </row>
    <row r="42" spans="1:19" x14ac:dyDescent="0.3">
      <c r="A42" s="4">
        <v>41</v>
      </c>
      <c r="B42" s="5">
        <v>20619</v>
      </c>
      <c r="C42" s="5"/>
      <c r="D42" s="4" t="s">
        <v>7</v>
      </c>
      <c r="E42" s="4" t="s">
        <v>7</v>
      </c>
      <c r="F42" s="5"/>
      <c r="G42" s="4" t="s">
        <v>7</v>
      </c>
      <c r="H42" s="5"/>
      <c r="I42" s="4" t="s">
        <v>7</v>
      </c>
      <c r="L42" s="4" t="s">
        <v>7</v>
      </c>
      <c r="M42" s="4" t="s">
        <v>7</v>
      </c>
      <c r="N42" s="4" t="s">
        <v>7</v>
      </c>
      <c r="O42" s="4" t="s">
        <v>7</v>
      </c>
      <c r="R42" s="4" t="s">
        <v>7</v>
      </c>
      <c r="S42" s="5"/>
    </row>
    <row r="43" spans="1:19" x14ac:dyDescent="0.3">
      <c r="A43" s="4">
        <v>42</v>
      </c>
      <c r="B43" s="5">
        <v>20599</v>
      </c>
      <c r="C43" s="5"/>
      <c r="D43" s="4" t="s">
        <v>7</v>
      </c>
      <c r="E43" s="4" t="s">
        <v>7</v>
      </c>
      <c r="F43" s="5"/>
      <c r="G43" s="4" t="s">
        <v>7</v>
      </c>
      <c r="H43" s="5"/>
      <c r="I43" s="4" t="s">
        <v>7</v>
      </c>
      <c r="L43" s="4" t="s">
        <v>7</v>
      </c>
      <c r="M43" s="4" t="s">
        <v>7</v>
      </c>
      <c r="N43" s="4" t="s">
        <v>7</v>
      </c>
      <c r="O43" s="4" t="s">
        <v>7</v>
      </c>
      <c r="R43" s="4" t="s">
        <v>7</v>
      </c>
      <c r="S43" s="5"/>
    </row>
    <row r="44" spans="1:19" x14ac:dyDescent="0.3">
      <c r="A44" s="4">
        <v>43</v>
      </c>
      <c r="B44" s="5">
        <v>20595</v>
      </c>
      <c r="C44" s="5"/>
      <c r="D44" s="4" t="s">
        <v>7</v>
      </c>
      <c r="E44" s="4" t="s">
        <v>7</v>
      </c>
      <c r="F44" s="5"/>
      <c r="G44" s="4" t="s">
        <v>7</v>
      </c>
      <c r="H44" s="5"/>
      <c r="I44" s="4" t="s">
        <v>7</v>
      </c>
      <c r="L44" s="4" t="s">
        <v>7</v>
      </c>
      <c r="M44" s="4" t="s">
        <v>7</v>
      </c>
      <c r="N44" s="4" t="s">
        <v>7</v>
      </c>
      <c r="O44" s="4" t="s">
        <v>7</v>
      </c>
      <c r="R44" s="4" t="s">
        <v>7</v>
      </c>
      <c r="S44" s="5"/>
    </row>
    <row r="45" spans="1:19" x14ac:dyDescent="0.3">
      <c r="A45" s="4">
        <v>44</v>
      </c>
      <c r="B45" s="5">
        <v>20651</v>
      </c>
      <c r="C45" s="5"/>
      <c r="D45" s="4" t="s">
        <v>7</v>
      </c>
      <c r="E45" s="4" t="s">
        <v>7</v>
      </c>
      <c r="F45" s="5"/>
      <c r="G45" s="4" t="s">
        <v>7</v>
      </c>
      <c r="H45" s="5"/>
      <c r="I45" s="4" t="s">
        <v>7</v>
      </c>
      <c r="L45" s="4" t="s">
        <v>7</v>
      </c>
      <c r="M45" s="4" t="s">
        <v>7</v>
      </c>
      <c r="N45" s="4" t="s">
        <v>7</v>
      </c>
      <c r="O45" s="4" t="s">
        <v>7</v>
      </c>
      <c r="R45" s="4" t="s">
        <v>7</v>
      </c>
      <c r="S45" s="5"/>
    </row>
    <row r="46" spans="1:19" x14ac:dyDescent="0.3">
      <c r="A46" s="4">
        <v>45</v>
      </c>
      <c r="B46" s="5">
        <v>20160</v>
      </c>
      <c r="C46" s="5"/>
      <c r="D46" s="4" t="s">
        <v>7</v>
      </c>
      <c r="E46" s="4" t="s">
        <v>7</v>
      </c>
      <c r="F46" s="5"/>
      <c r="G46" s="4" t="s">
        <v>7</v>
      </c>
      <c r="H46" s="5"/>
      <c r="I46" s="4" t="s">
        <v>7</v>
      </c>
      <c r="L46" s="4" t="s">
        <v>7</v>
      </c>
      <c r="M46" s="4" t="s">
        <v>7</v>
      </c>
      <c r="N46" s="4" t="s">
        <v>7</v>
      </c>
      <c r="O46" s="4" t="s">
        <v>7</v>
      </c>
      <c r="R46" s="4" t="s">
        <v>7</v>
      </c>
      <c r="S46" s="5"/>
    </row>
    <row r="47" spans="1:19" x14ac:dyDescent="0.3">
      <c r="A47" s="4">
        <v>46</v>
      </c>
      <c r="B47" s="5">
        <v>20625</v>
      </c>
      <c r="C47" s="5"/>
      <c r="D47" s="4" t="s">
        <v>7</v>
      </c>
      <c r="E47" s="4" t="s">
        <v>7</v>
      </c>
      <c r="F47" s="5"/>
      <c r="G47" s="4" t="s">
        <v>7</v>
      </c>
      <c r="H47" s="5"/>
      <c r="I47" s="4" t="s">
        <v>7</v>
      </c>
      <c r="L47" s="4" t="s">
        <v>7</v>
      </c>
      <c r="M47" s="4" t="s">
        <v>7</v>
      </c>
      <c r="N47" s="4" t="s">
        <v>7</v>
      </c>
      <c r="O47" s="4" t="s">
        <v>7</v>
      </c>
      <c r="R47" s="4" t="s">
        <v>7</v>
      </c>
      <c r="S47" s="5"/>
    </row>
    <row r="48" spans="1:19" x14ac:dyDescent="0.3">
      <c r="A48" s="4">
        <v>47</v>
      </c>
      <c r="B48" s="5">
        <v>20658</v>
      </c>
      <c r="C48" s="5"/>
      <c r="D48" s="4" t="s">
        <v>7</v>
      </c>
      <c r="E48" s="4" t="s">
        <v>7</v>
      </c>
      <c r="F48" s="5"/>
      <c r="G48" s="4" t="s">
        <v>7</v>
      </c>
      <c r="H48" s="5"/>
      <c r="I48" s="4" t="s">
        <v>7</v>
      </c>
      <c r="L48" s="4" t="s">
        <v>7</v>
      </c>
      <c r="M48" s="4" t="s">
        <v>7</v>
      </c>
      <c r="N48" s="4" t="s">
        <v>7</v>
      </c>
      <c r="O48" s="4" t="s">
        <v>7</v>
      </c>
      <c r="R48" s="4" t="s">
        <v>7</v>
      </c>
      <c r="S48" s="5"/>
    </row>
    <row r="49" spans="1:19" x14ac:dyDescent="0.3">
      <c r="A49" s="4">
        <v>48</v>
      </c>
      <c r="B49" s="5">
        <v>20508</v>
      </c>
      <c r="C49" s="5"/>
      <c r="D49" s="4" t="s">
        <v>7</v>
      </c>
      <c r="E49" s="4" t="s">
        <v>7</v>
      </c>
      <c r="F49" s="5"/>
      <c r="G49" s="4" t="s">
        <v>7</v>
      </c>
      <c r="H49" s="5"/>
      <c r="I49" s="4" t="s">
        <v>7</v>
      </c>
      <c r="L49" s="4" t="s">
        <v>7</v>
      </c>
      <c r="M49" s="4" t="s">
        <v>7</v>
      </c>
      <c r="N49" s="4" t="s">
        <v>7</v>
      </c>
      <c r="O49" s="4" t="s">
        <v>7</v>
      </c>
      <c r="R49" s="4" t="s">
        <v>7</v>
      </c>
      <c r="S49" s="5"/>
    </row>
    <row r="50" spans="1:19" x14ac:dyDescent="0.3">
      <c r="A50" s="4">
        <v>49</v>
      </c>
      <c r="B50" s="5">
        <v>17766</v>
      </c>
      <c r="C50" s="5">
        <v>55</v>
      </c>
      <c r="D50" s="4" t="s">
        <v>5</v>
      </c>
      <c r="E50" s="4" t="s">
        <v>8</v>
      </c>
      <c r="F50" s="5">
        <v>5</v>
      </c>
      <c r="G50" s="4" t="s">
        <v>9</v>
      </c>
      <c r="H50" s="5">
        <v>750000</v>
      </c>
      <c r="I50" s="4" t="s">
        <v>9</v>
      </c>
      <c r="L50" s="4" t="s">
        <v>8</v>
      </c>
      <c r="M50" s="4" t="s">
        <v>9</v>
      </c>
      <c r="N50" s="4" t="s">
        <v>9</v>
      </c>
      <c r="O50" s="4" t="s">
        <v>9</v>
      </c>
      <c r="R50" s="4" t="s">
        <v>21</v>
      </c>
      <c r="S50" s="5">
        <v>75000</v>
      </c>
    </row>
    <row r="51" spans="1:19" x14ac:dyDescent="0.3">
      <c r="A51" s="4">
        <v>50</v>
      </c>
      <c r="B51" s="5">
        <v>18157</v>
      </c>
      <c r="C51" s="5">
        <v>38</v>
      </c>
      <c r="D51" s="4" t="s">
        <v>6</v>
      </c>
      <c r="E51" s="4" t="s">
        <v>9</v>
      </c>
      <c r="F51" s="5">
        <v>5</v>
      </c>
      <c r="G51" s="4" t="s">
        <v>9</v>
      </c>
      <c r="H51" s="5">
        <v>12000</v>
      </c>
      <c r="I51" s="4" t="s">
        <v>8</v>
      </c>
      <c r="L51" s="4" t="s">
        <v>9</v>
      </c>
      <c r="M51" s="4" t="s">
        <v>9</v>
      </c>
      <c r="N51" s="4" t="s">
        <v>8</v>
      </c>
      <c r="O51" s="4" t="s">
        <v>9</v>
      </c>
      <c r="R51" s="4" t="s">
        <v>20</v>
      </c>
      <c r="S51" s="5"/>
    </row>
    <row r="52" spans="1:19" x14ac:dyDescent="0.3">
      <c r="A52" s="4">
        <v>51</v>
      </c>
      <c r="B52" s="5">
        <v>17981</v>
      </c>
      <c r="C52" s="5">
        <v>41</v>
      </c>
      <c r="D52" s="4" t="s">
        <v>6</v>
      </c>
      <c r="E52" s="4" t="s">
        <v>8</v>
      </c>
      <c r="F52" s="5">
        <v>8</v>
      </c>
      <c r="G52" s="4" t="s">
        <v>9</v>
      </c>
      <c r="H52" s="5">
        <v>10000</v>
      </c>
      <c r="I52" s="4" t="s">
        <v>9</v>
      </c>
      <c r="L52" s="4" t="s">
        <v>9</v>
      </c>
      <c r="M52" s="4" t="s">
        <v>9</v>
      </c>
      <c r="N52" s="4" t="s">
        <v>16</v>
      </c>
      <c r="O52" s="4" t="s">
        <v>9</v>
      </c>
      <c r="R52" s="4" t="s">
        <v>21</v>
      </c>
      <c r="S52" s="5"/>
    </row>
    <row r="53" spans="1:19" x14ac:dyDescent="0.3">
      <c r="A53" s="4">
        <v>52</v>
      </c>
      <c r="B53" s="5">
        <v>19520</v>
      </c>
      <c r="C53" s="5">
        <v>29</v>
      </c>
      <c r="D53" s="4" t="s">
        <v>6</v>
      </c>
      <c r="E53" s="4" t="s">
        <v>9</v>
      </c>
      <c r="F53" s="5">
        <v>4</v>
      </c>
      <c r="G53" s="4" t="s">
        <v>9</v>
      </c>
      <c r="H53" s="5">
        <v>10000</v>
      </c>
      <c r="I53" s="4" t="s">
        <v>9</v>
      </c>
      <c r="L53" s="4" t="s">
        <v>9</v>
      </c>
      <c r="M53" s="4" t="s">
        <v>9</v>
      </c>
      <c r="N53" s="4" t="s">
        <v>16</v>
      </c>
      <c r="O53" s="4" t="s">
        <v>16</v>
      </c>
      <c r="R53" s="4" t="s">
        <v>20</v>
      </c>
      <c r="S53" s="5">
        <v>10000</v>
      </c>
    </row>
    <row r="54" spans="1:19" x14ac:dyDescent="0.3">
      <c r="A54" s="4">
        <v>53</v>
      </c>
      <c r="B54" s="5">
        <v>19034</v>
      </c>
      <c r="C54" s="5">
        <v>35</v>
      </c>
      <c r="D54" s="4" t="s">
        <v>6</v>
      </c>
      <c r="E54" s="4" t="s">
        <v>8</v>
      </c>
      <c r="F54" s="5">
        <v>5</v>
      </c>
      <c r="G54" s="4" t="s">
        <v>9</v>
      </c>
      <c r="H54" s="5">
        <v>25000</v>
      </c>
      <c r="I54" s="4" t="s">
        <v>8</v>
      </c>
      <c r="L54" s="4" t="s">
        <v>8</v>
      </c>
      <c r="M54" s="4" t="s">
        <v>9</v>
      </c>
      <c r="N54" s="4" t="s">
        <v>16</v>
      </c>
      <c r="O54" s="4" t="s">
        <v>9</v>
      </c>
      <c r="R54" s="4" t="s">
        <v>20</v>
      </c>
      <c r="S54" s="5">
        <v>999</v>
      </c>
    </row>
    <row r="55" spans="1:19" x14ac:dyDescent="0.3">
      <c r="A55" s="4">
        <v>54</v>
      </c>
      <c r="B55" s="5">
        <v>18524</v>
      </c>
      <c r="C55" s="5">
        <v>54</v>
      </c>
      <c r="D55" s="4" t="s">
        <v>5</v>
      </c>
      <c r="E55" s="4" t="s">
        <v>8</v>
      </c>
      <c r="F55" s="5">
        <v>2</v>
      </c>
      <c r="G55" s="4" t="s">
        <v>9</v>
      </c>
      <c r="H55" s="5">
        <v>15000</v>
      </c>
      <c r="I55" s="4" t="s">
        <v>8</v>
      </c>
      <c r="L55" s="4" t="s">
        <v>8</v>
      </c>
      <c r="M55" s="4" t="s">
        <v>9</v>
      </c>
      <c r="N55" s="4" t="s">
        <v>16</v>
      </c>
      <c r="O55" s="4" t="s">
        <v>9</v>
      </c>
      <c r="R55" s="4" t="s">
        <v>20</v>
      </c>
      <c r="S55" s="5">
        <v>999</v>
      </c>
    </row>
    <row r="56" spans="1:19" x14ac:dyDescent="0.3">
      <c r="A56" s="4">
        <v>55</v>
      </c>
      <c r="B56" s="5">
        <v>18297</v>
      </c>
      <c r="C56" s="5">
        <v>45</v>
      </c>
      <c r="D56" s="4" t="s">
        <v>5</v>
      </c>
      <c r="E56" s="4" t="s">
        <v>8</v>
      </c>
      <c r="F56" s="5">
        <v>10</v>
      </c>
      <c r="G56" s="4" t="s">
        <v>9</v>
      </c>
      <c r="H56" s="5">
        <v>15000</v>
      </c>
      <c r="I56" s="4" t="s">
        <v>9</v>
      </c>
      <c r="L56" s="4" t="s">
        <v>9</v>
      </c>
      <c r="M56" s="4" t="s">
        <v>8</v>
      </c>
      <c r="N56" s="4" t="s">
        <v>16</v>
      </c>
      <c r="O56" s="4" t="s">
        <v>9</v>
      </c>
      <c r="R56" s="4" t="s">
        <v>20</v>
      </c>
      <c r="S56" s="5">
        <v>15000</v>
      </c>
    </row>
    <row r="57" spans="1:19" x14ac:dyDescent="0.3">
      <c r="A57" s="4">
        <v>56</v>
      </c>
      <c r="B57" s="5">
        <v>17430</v>
      </c>
      <c r="C57" s="5">
        <v>30</v>
      </c>
      <c r="D57" s="4" t="s">
        <v>5</v>
      </c>
      <c r="E57" s="4" t="s">
        <v>8</v>
      </c>
      <c r="F57" s="5">
        <v>6</v>
      </c>
      <c r="G57" s="4" t="s">
        <v>9</v>
      </c>
      <c r="H57" s="5">
        <v>81000</v>
      </c>
      <c r="I57" s="4" t="s">
        <v>8</v>
      </c>
      <c r="L57" s="4" t="s">
        <v>8</v>
      </c>
      <c r="M57" s="4" t="s">
        <v>9</v>
      </c>
      <c r="N57" s="4" t="s">
        <v>16</v>
      </c>
      <c r="O57" s="4" t="s">
        <v>9</v>
      </c>
      <c r="R57" s="4" t="s">
        <v>20</v>
      </c>
      <c r="S57" s="5">
        <v>999</v>
      </c>
    </row>
    <row r="58" spans="1:19" x14ac:dyDescent="0.3">
      <c r="A58" s="4">
        <v>57</v>
      </c>
      <c r="B58" s="5">
        <v>19043</v>
      </c>
      <c r="C58" s="5">
        <v>23</v>
      </c>
      <c r="D58" s="4" t="s">
        <v>6</v>
      </c>
      <c r="E58" s="4" t="s">
        <v>8</v>
      </c>
      <c r="F58" s="5">
        <v>5</v>
      </c>
      <c r="G58" s="4" t="s">
        <v>9</v>
      </c>
      <c r="H58" s="5">
        <v>100000</v>
      </c>
      <c r="I58" s="4" t="s">
        <v>8</v>
      </c>
      <c r="L58" s="4" t="s">
        <v>8</v>
      </c>
      <c r="M58" s="4" t="s">
        <v>9</v>
      </c>
      <c r="N58" s="4" t="s">
        <v>9</v>
      </c>
      <c r="O58" s="4" t="s">
        <v>16</v>
      </c>
      <c r="R58" s="4" t="s">
        <v>20</v>
      </c>
      <c r="S58" s="5">
        <v>100000</v>
      </c>
    </row>
    <row r="59" spans="1:19" x14ac:dyDescent="0.3">
      <c r="A59" s="4">
        <v>58</v>
      </c>
      <c r="B59" s="5">
        <v>20518</v>
      </c>
      <c r="C59" s="5">
        <v>35</v>
      </c>
      <c r="D59" s="4" t="s">
        <v>6</v>
      </c>
      <c r="E59" s="4" t="s">
        <v>8</v>
      </c>
      <c r="F59" s="5">
        <v>4</v>
      </c>
      <c r="G59" s="4" t="s">
        <v>9</v>
      </c>
      <c r="H59" s="5">
        <v>8000</v>
      </c>
      <c r="I59" s="4" t="s">
        <v>8</v>
      </c>
      <c r="L59" s="4" t="s">
        <v>9</v>
      </c>
      <c r="M59" s="4" t="s">
        <v>9</v>
      </c>
      <c r="N59" s="4" t="s">
        <v>9</v>
      </c>
      <c r="O59" s="4" t="s">
        <v>8</v>
      </c>
      <c r="R59" s="4" t="s">
        <v>23</v>
      </c>
      <c r="S59" s="5">
        <v>8000</v>
      </c>
    </row>
    <row r="60" spans="1:19" x14ac:dyDescent="0.3">
      <c r="A60" s="4">
        <v>59</v>
      </c>
      <c r="B60" s="5">
        <v>20589</v>
      </c>
      <c r="C60" s="5">
        <v>50</v>
      </c>
      <c r="D60" s="4" t="s">
        <v>6</v>
      </c>
      <c r="E60" s="4" t="s">
        <v>9</v>
      </c>
      <c r="F60" s="5">
        <v>4</v>
      </c>
      <c r="G60" s="4" t="s">
        <v>9</v>
      </c>
      <c r="H60" s="5">
        <v>5000</v>
      </c>
      <c r="I60" s="4" t="s">
        <v>9</v>
      </c>
      <c r="L60" s="4" t="s">
        <v>9</v>
      </c>
      <c r="M60" s="4" t="s">
        <v>8</v>
      </c>
      <c r="N60" s="4" t="s">
        <v>16</v>
      </c>
      <c r="O60" s="4" t="s">
        <v>16</v>
      </c>
      <c r="R60" s="4" t="s">
        <v>20</v>
      </c>
      <c r="S60" s="5">
        <v>5000</v>
      </c>
    </row>
    <row r="61" spans="1:19" x14ac:dyDescent="0.3">
      <c r="A61" s="4">
        <v>60</v>
      </c>
      <c r="B61" s="5">
        <v>20623</v>
      </c>
      <c r="C61" s="5">
        <v>35</v>
      </c>
      <c r="D61" s="4" t="s">
        <v>6</v>
      </c>
      <c r="E61" s="4" t="s">
        <v>9</v>
      </c>
      <c r="F61" s="5">
        <v>7</v>
      </c>
      <c r="G61" s="4" t="s">
        <v>9</v>
      </c>
      <c r="H61" s="5">
        <v>15000</v>
      </c>
      <c r="I61" s="4" t="s">
        <v>8</v>
      </c>
      <c r="L61" s="4" t="s">
        <v>9</v>
      </c>
      <c r="M61" s="4" t="s">
        <v>8</v>
      </c>
      <c r="N61" s="4" t="s">
        <v>16</v>
      </c>
      <c r="O61" s="4" t="s">
        <v>16</v>
      </c>
      <c r="R61" s="4" t="s">
        <v>20</v>
      </c>
      <c r="S61" s="5">
        <v>15000</v>
      </c>
    </row>
    <row r="62" spans="1:19" x14ac:dyDescent="0.3">
      <c r="A62" s="4">
        <v>61</v>
      </c>
      <c r="B62" s="5">
        <v>20543</v>
      </c>
      <c r="C62" s="5">
        <v>40</v>
      </c>
      <c r="D62" s="4" t="s">
        <v>6</v>
      </c>
      <c r="E62" s="4" t="s">
        <v>8</v>
      </c>
      <c r="F62" s="5">
        <v>4</v>
      </c>
      <c r="G62" s="4" t="s">
        <v>9</v>
      </c>
      <c r="H62" s="5">
        <v>60000</v>
      </c>
      <c r="I62" s="4" t="s">
        <v>8</v>
      </c>
      <c r="L62" s="4" t="s">
        <v>9</v>
      </c>
      <c r="M62" s="4" t="s">
        <v>8</v>
      </c>
      <c r="N62" s="4" t="s">
        <v>16</v>
      </c>
      <c r="O62" s="4" t="s">
        <v>16</v>
      </c>
      <c r="R62" s="4" t="s">
        <v>20</v>
      </c>
      <c r="S62" s="5">
        <v>60000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Analysis</vt:lpstr>
      <vt:lpstr>EndUser_Data</vt:lpstr>
      <vt:lpstr>Original_Data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sharath kumar s</dc:creator>
  <cp:lastModifiedBy>sharath kumar s</cp:lastModifiedBy>
  <dcterms:created xsi:type="dcterms:W3CDTF">2024-08-17T05:45:57Z</dcterms:created>
  <dcterms:modified xsi:type="dcterms:W3CDTF">2024-08-29T08:03:52Z</dcterms:modified>
</cp:coreProperties>
</file>