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4_CWW_slow_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Species</v>
      </c>
      <c r="H2" t="str">
        <v>tree_num</v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09:51:25</v>
      </c>
      <c r="C4" t="str">
        <v>2024-06-24</v>
      </c>
      <c r="D4" t="str">
        <v>2024_CWW_slow_1</v>
      </c>
      <c r="E4" t="str">
        <v>Sharath</v>
      </c>
      <c r="F4" t="str">
        <v/>
      </c>
      <c r="G4" t="str">
        <v>TICO</v>
      </c>
      <c r="H4" t="str">
        <v>009</v>
      </c>
      <c r="I4" t="str">
        <v/>
      </c>
      <c r="J4" t="str">
        <f>1/((1/L4)-(1/K4))</f>
        <v>0.358043</v>
      </c>
      <c r="K4" t="str">
        <f>BH4+(BI4*AN4)+(BJ4*AN4*POWER(V4,2))+(BK4*AN4*V4)+(BL4*POWER(AN4,2))</f>
        <v>2.918791</v>
      </c>
      <c r="L4" t="str">
        <f>((M4/1000)*(1000-((T4+S4)/2)))/(T4-S4)</f>
        <v>0.318922</v>
      </c>
      <c r="M4" t="str">
        <f>(AN4*(S4-R4))/(100*U4*(1000-S4))*1000</f>
        <v>5.167026</v>
      </c>
      <c r="N4" t="str">
        <v>1.631069</v>
      </c>
      <c r="O4" t="str">
        <v>1.534317</v>
      </c>
      <c r="P4" t="str">
        <f>0.61365*EXP((17.502*AL4)/(240.97+AL4))</f>
        <v>3.207077</v>
      </c>
      <c r="Q4" t="str">
        <f>P4-N4</f>
        <v>1.576008</v>
      </c>
      <c r="R4" t="str">
        <v>15.390223</v>
      </c>
      <c r="S4" t="str">
        <v>16.360712</v>
      </c>
      <c r="T4" t="str">
        <f>(P4/AM4)*1000</f>
        <v>32.169128</v>
      </c>
      <c r="U4" t="str">
        <f>V4*BG4</f>
        <v>0.298530</v>
      </c>
      <c r="V4" t="str">
        <v>1.800000</v>
      </c>
      <c r="W4" t="str">
        <v>PSF-00186_20240624095125_220</v>
      </c>
      <c r="X4" t="str">
        <v>0.000000</v>
      </c>
      <c r="Y4" t="str">
        <v>0.000000</v>
      </c>
      <c r="Z4" t="str">
        <v>0.000000</v>
      </c>
      <c r="AA4" t="str">
        <v>138.384827</v>
      </c>
      <c r="AB4" t="str">
        <v>259.593842</v>
      </c>
      <c r="AC4" t="str">
        <v>0.466918</v>
      </c>
      <c r="AD4" t="str">
        <v>0.5</v>
      </c>
      <c r="AE4" t="str">
        <v>0.80</v>
      </c>
      <c r="AF4" t="str">
        <f>AC4*AD4*AE4*AQ4</f>
        <v>210.419952</v>
      </c>
      <c r="AG4" t="str">
        <v>1.000000</v>
      </c>
      <c r="AH4" t="str">
        <v>48.01</v>
      </c>
      <c r="AI4" t="str">
        <v>45.16</v>
      </c>
      <c r="AJ4" t="str">
        <v>26.11</v>
      </c>
      <c r="AK4" t="str">
        <v>25.14</v>
      </c>
      <c r="AL4" t="str">
        <f>(AK4-AJ4)*(AJ4*0+0)+AK4</f>
        <v>25.14</v>
      </c>
      <c r="AM4" t="str">
        <v>99.69</v>
      </c>
      <c r="AN4" t="str">
        <v>156.3</v>
      </c>
      <c r="AO4" t="str">
        <v>156.2</v>
      </c>
      <c r="AP4" t="str">
        <v>0.1</v>
      </c>
      <c r="AQ4" t="str">
        <v>1127</v>
      </c>
      <c r="AR4" t="str">
        <v>4.027</v>
      </c>
      <c r="AS4" t="str">
        <v>09:51:09</v>
      </c>
      <c r="AT4" t="str">
        <v>2024-06-24</v>
      </c>
      <c r="AU4" t="str">
        <v>-0.38</v>
      </c>
      <c r="AV4" t="str">
        <v>1</v>
      </c>
      <c r="AW4" t="str">
        <v>0.000</v>
      </c>
      <c r="AX4" t="str">
        <v>0.001</v>
      </c>
      <c r="AY4" t="str">
        <v>0.006</v>
      </c>
      <c r="AZ4" t="str">
        <v>0.045</v>
      </c>
      <c r="BA4" t="str">
        <v>-0.814</v>
      </c>
      <c r="BB4" t="str">
        <v>-0.536</v>
      </c>
      <c r="BC4" t="str">
        <v>1</v>
      </c>
      <c r="BD4" t="str">
        <v>150</v>
      </c>
      <c r="BE4" t="str">
        <v>0.001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2.437536</v>
      </c>
      <c r="CD4" t="str">
        <v>2.455898</v>
      </c>
      <c r="CE4" t="str">
        <v>1.636290</v>
      </c>
      <c r="CF4" t="str">
        <v>0.933238</v>
      </c>
      <c r="CG4" t="str">
        <v>0.260881</v>
      </c>
      <c r="CH4" t="str">
        <v>-0.011500</v>
      </c>
      <c r="CI4" t="str">
        <v>0.369516</v>
      </c>
      <c r="CJ4" t="str">
        <v>1.050161</v>
      </c>
      <c r="CK4" t="str">
        <v>138.384827</v>
      </c>
      <c r="CL4" t="str">
        <v>0.000368</v>
      </c>
      <c r="CM4" t="str">
        <v>2.366979</v>
      </c>
      <c r="CN4" t="str">
        <v>-0.000027</v>
      </c>
      <c r="CO4" t="str">
        <v>1.000000</v>
      </c>
      <c r="CP4" t="str">
        <v>2.379352</v>
      </c>
      <c r="CQ4" t="str">
        <v>-0.000008</v>
      </c>
      <c r="CR4" t="str">
        <v>1.000000</v>
      </c>
      <c r="CS4" t="str">
        <v>0.602324</v>
      </c>
      <c r="CT4" t="str">
        <v>0.600243</v>
      </c>
      <c r="CU4" t="str">
        <v>0.106805</v>
      </c>
      <c r="CV4" t="str">
        <v>0.000000</v>
      </c>
      <c r="CW4" t="str">
        <v>PSF-00186_20240624095125_220</v>
      </c>
      <c r="CX4" t="str">
        <v>PFA-00180</v>
      </c>
      <c r="CY4" t="str">
        <v>PSA-00192</v>
      </c>
      <c r="CZ4" t="str">
        <v>PSF-00186</v>
      </c>
      <c r="DA4" t="str">
        <v>RHS-00538</v>
      </c>
      <c r="DB4" t="str">
        <v>3.0.0</v>
      </c>
      <c r="DC4" t="str">
        <v>2024-06-23T17:01:37.126Z</v>
      </c>
    </row>
    <row r="5">
      <c r="A5" t="str">
        <v>2</v>
      </c>
      <c r="B5" t="str">
        <v>09:54:31</v>
      </c>
      <c r="C5" t="str">
        <v>2024-06-24</v>
      </c>
      <c r="D5" t="str">
        <v>2024_CWW_slow_1</v>
      </c>
      <c r="E5" t="str">
        <v>Sharath</v>
      </c>
      <c r="F5" t="str">
        <v/>
      </c>
      <c r="G5" t="str">
        <v>TICO</v>
      </c>
      <c r="H5" t="str">
        <v>010</v>
      </c>
      <c r="I5" t="str">
        <v/>
      </c>
      <c r="J5" t="str">
        <f>1/((1/L5)-(1/K5))</f>
        <v>0.404919</v>
      </c>
      <c r="K5" t="str">
        <f>BH5+(BI5*AN5)+(BJ5*AN5*POWER(V5,2))+(BK5*AN5*V5)+(BL5*POWER(AN5,2))</f>
        <v>2.917987</v>
      </c>
      <c r="L5" t="str">
        <f>((M5/1000)*(1000-((T5+S5)/2)))/(T5-S5)</f>
        <v>0.355577</v>
      </c>
      <c r="M5" t="str">
        <f>(AN5*(S5-R5))/(100*U5*(1000-S5))*1000</f>
        <v>6.711916</v>
      </c>
      <c r="N5" t="str">
        <v>1.598737</v>
      </c>
      <c r="O5" t="str">
        <v>1.472952</v>
      </c>
      <c r="P5" t="str">
        <f>0.61365*EXP((17.502*AL5)/(240.97+AL5))</f>
        <v>3.432853</v>
      </c>
      <c r="Q5" t="str">
        <f>P5-N5</f>
        <v>1.834116</v>
      </c>
      <c r="R5" t="str">
        <v>14.776545</v>
      </c>
      <c r="S5" t="str">
        <v>16.038412</v>
      </c>
      <c r="T5" t="str">
        <f>(P5/AM5)*1000</f>
        <v>34.438129</v>
      </c>
      <c r="U5" t="str">
        <f>V5*BG5</f>
        <v>0.298530</v>
      </c>
      <c r="V5" t="str">
        <v>1.800000</v>
      </c>
      <c r="W5" t="str">
        <v>PSF-00186_20240624095431_b16</v>
      </c>
      <c r="X5" t="str">
        <v>0.000000</v>
      </c>
      <c r="Y5" t="str">
        <v>0.000000</v>
      </c>
      <c r="Z5" t="str">
        <v>0.000000</v>
      </c>
      <c r="AA5" t="str">
        <v>94.184158</v>
      </c>
      <c r="AB5" t="str">
        <v>191.665649</v>
      </c>
      <c r="AC5" t="str">
        <v>0.508602</v>
      </c>
      <c r="AD5" t="str">
        <v>0.5</v>
      </c>
      <c r="AE5" t="str">
        <v>0.80</v>
      </c>
      <c r="AF5" t="str">
        <f>AC5*AD5*AE5*AQ5</f>
        <v>254.367752</v>
      </c>
      <c r="AG5" t="str">
        <v>1.000000</v>
      </c>
      <c r="AH5" t="str">
        <v>48.19</v>
      </c>
      <c r="AI5" t="str">
        <v>44.40</v>
      </c>
      <c r="AJ5" t="str">
        <v>25.71</v>
      </c>
      <c r="AK5" t="str">
        <v>26.29</v>
      </c>
      <c r="AL5" t="str">
        <f>(AK5-AJ5)*(AJ5*0+0)+AK5</f>
        <v>26.29</v>
      </c>
      <c r="AM5" t="str">
        <v>99.68</v>
      </c>
      <c r="AN5" t="str">
        <v>156.2</v>
      </c>
      <c r="AO5" t="str">
        <v>156.5</v>
      </c>
      <c r="AP5" t="str">
        <v>-0.1</v>
      </c>
      <c r="AQ5" t="str">
        <v>1250</v>
      </c>
      <c r="AR5" t="str">
        <v>4.022</v>
      </c>
      <c r="AS5" t="str">
        <v>09:51:09</v>
      </c>
      <c r="AT5" t="str">
        <v>2024-06-24</v>
      </c>
      <c r="AU5" t="str">
        <v>-0.38</v>
      </c>
      <c r="AV5" t="str">
        <v>1</v>
      </c>
      <c r="AW5" t="str">
        <v>0.001</v>
      </c>
      <c r="AX5" t="str">
        <v>0.000</v>
      </c>
      <c r="AY5" t="str">
        <v>0.003</v>
      </c>
      <c r="AZ5" t="str">
        <v>0.369</v>
      </c>
      <c r="BA5" t="str">
        <v>1.379</v>
      </c>
      <c r="BB5" t="str">
        <v>3.229</v>
      </c>
      <c r="BC5" t="str">
        <v>1</v>
      </c>
      <c r="BD5" t="str">
        <v>150</v>
      </c>
      <c r="BE5" t="str">
        <v>0.001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0</v>
      </c>
      <c r="BO5" t="str">
        <v>rectangular</v>
      </c>
      <c r="BP5" t="str">
        <v>7000</v>
      </c>
      <c r="BQ5" t="str">
        <v>500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2.436588</v>
      </c>
      <c r="CD5" t="str">
        <v>2.456216</v>
      </c>
      <c r="CE5" t="str">
        <v>1.635454</v>
      </c>
      <c r="CF5" t="str">
        <v>0.933966</v>
      </c>
      <c r="CG5" t="str">
        <v>0.265076</v>
      </c>
      <c r="CH5" t="str">
        <v>0.006891</v>
      </c>
      <c r="CI5" t="str">
        <v>0.378904</v>
      </c>
      <c r="CJ5" t="str">
        <v>1.153724</v>
      </c>
      <c r="CK5" t="str">
        <v>94.184158</v>
      </c>
      <c r="CL5" t="str">
        <v>0.000360</v>
      </c>
      <c r="CM5" t="str">
        <v>2.366979</v>
      </c>
      <c r="CN5" t="str">
        <v>-0.000027</v>
      </c>
      <c r="CO5" t="str">
        <v>1.000000</v>
      </c>
      <c r="CP5" t="str">
        <v>2.379352</v>
      </c>
      <c r="CQ5" t="str">
        <v>-0.000008</v>
      </c>
      <c r="CR5" t="str">
        <v>1.000000</v>
      </c>
      <c r="CS5" t="str">
        <v>0.602324</v>
      </c>
      <c r="CT5" t="str">
        <v>0.600243</v>
      </c>
      <c r="CU5" t="str">
        <v>0.106805</v>
      </c>
      <c r="CV5" t="str">
        <v>0.000000</v>
      </c>
      <c r="CW5" t="str">
        <v>PSF-00186_20240624095431_b16</v>
      </c>
      <c r="CX5" t="str">
        <v>PFA-00180</v>
      </c>
      <c r="CY5" t="str">
        <v>PSA-00192</v>
      </c>
      <c r="CZ5" t="str">
        <v>PSF-00186</v>
      </c>
      <c r="DA5" t="str">
        <v>RHS-00538</v>
      </c>
      <c r="DB5" t="str">
        <v>3.0.0</v>
      </c>
      <c r="DC5" t="str">
        <v>2024-06-23T17:01:37.126Z</v>
      </c>
    </row>
    <row r="6">
      <c r="A6" t="str">
        <v>1</v>
      </c>
      <c r="B6" t="str">
        <v>09:59:55</v>
      </c>
      <c r="C6" t="str">
        <v>2024-06-24</v>
      </c>
      <c r="D6" t="str">
        <v>2024_CWW_slow_1</v>
      </c>
      <c r="E6" t="str">
        <v>Sharath</v>
      </c>
      <c r="F6" t="str">
        <v/>
      </c>
      <c r="G6" t="str">
        <v>TICO</v>
      </c>
      <c r="H6" t="str">
        <v>011</v>
      </c>
      <c r="I6" t="str">
        <v/>
      </c>
      <c r="J6" t="str">
        <f>1/((1/L6)-(1/K6))</f>
        <v>0.263479</v>
      </c>
      <c r="K6" t="str">
        <f>BH6+(BI6*AN6)+(BJ6*AN6*POWER(V6,2))+(BK6*AN6*V6)+(BL6*POWER(AN6,2))</f>
        <v>2.919816</v>
      </c>
      <c r="L6" t="str">
        <f>((M6/1000)*(1000-((T6+S6)/2)))/(T6-S6)</f>
        <v>0.241671</v>
      </c>
      <c r="M6" t="str">
        <f>(AN6*(S6-R6))/(100*U6*(1000-S6))*1000</f>
        <v>5.248415</v>
      </c>
      <c r="N6" t="str">
        <v>1.621551</v>
      </c>
      <c r="O6" t="str">
        <v>1.523370</v>
      </c>
      <c r="P6" t="str">
        <f>0.61365*EXP((17.502*AL6)/(240.97+AL6))</f>
        <v>3.728007</v>
      </c>
      <c r="Q6" t="str">
        <f>P6-N6</f>
        <v>2.106455</v>
      </c>
      <c r="R6" t="str">
        <v>15.284214</v>
      </c>
      <c r="S6" t="str">
        <v>16.269283</v>
      </c>
      <c r="T6" t="str">
        <f>(P6/AM6)*1000</f>
        <v>37.403687</v>
      </c>
      <c r="U6" t="str">
        <f>V6*BG6</f>
        <v>0.298530</v>
      </c>
      <c r="V6" t="str">
        <v>1.800000</v>
      </c>
      <c r="W6" t="str">
        <v>PSF-00186_20240624095955_de2</v>
      </c>
      <c r="X6" t="str">
        <v>0.000000</v>
      </c>
      <c r="Y6" t="str">
        <v>0.000000</v>
      </c>
      <c r="Z6" t="str">
        <v>0.000000</v>
      </c>
      <c r="AA6" t="str">
        <v>136.013748</v>
      </c>
      <c r="AB6" t="str">
        <v>202.639816</v>
      </c>
      <c r="AC6" t="str">
        <v>0.328791</v>
      </c>
      <c r="AD6" t="str">
        <v>0.5</v>
      </c>
      <c r="AE6" t="str">
        <v>0.80</v>
      </c>
      <c r="AF6" t="str">
        <f>AC6*AD6*AE6*AQ6</f>
        <v>168.521393</v>
      </c>
      <c r="AG6" t="str">
        <v>1.000000</v>
      </c>
      <c r="AH6" t="str">
        <v>49.59</v>
      </c>
      <c r="AI6" t="str">
        <v>46.58</v>
      </c>
      <c r="AJ6" t="str">
        <v>25.47</v>
      </c>
      <c r="AK6" t="str">
        <v>27.70</v>
      </c>
      <c r="AL6" t="str">
        <f>(AK6-AJ6)*(AJ6*0+0)+AK6</f>
        <v>27.70</v>
      </c>
      <c r="AM6" t="str">
        <v>99.67</v>
      </c>
      <c r="AN6" t="str">
        <v>156.5</v>
      </c>
      <c r="AO6" t="str">
        <v>156.2</v>
      </c>
      <c r="AP6" t="str">
        <v>0.2</v>
      </c>
      <c r="AQ6" t="str">
        <v>1281</v>
      </c>
      <c r="AR6" t="str">
        <v>4.016</v>
      </c>
      <c r="AS6" t="str">
        <v>09:51:09</v>
      </c>
      <c r="AT6" t="str">
        <v>2024-06-24</v>
      </c>
      <c r="AU6" t="str">
        <v>-0.38</v>
      </c>
      <c r="AV6" t="str">
        <v>1</v>
      </c>
      <c r="AW6" t="str">
        <v>0.001</v>
      </c>
      <c r="AX6" t="str">
        <v>-0.001</v>
      </c>
      <c r="AY6" t="str">
        <v>0.002</v>
      </c>
      <c r="AZ6" t="str">
        <v>-0.789</v>
      </c>
      <c r="BA6" t="str">
        <v>-0.428</v>
      </c>
      <c r="BB6" t="str">
        <v>-6.452</v>
      </c>
      <c r="BC6" t="str">
        <v>1</v>
      </c>
      <c r="BD6" t="str">
        <v>150</v>
      </c>
      <c r="BE6" t="str">
        <v>0.001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0</v>
      </c>
      <c r="BO6" t="str">
        <v>rectangular</v>
      </c>
      <c r="BP6" t="str">
        <v>7000</v>
      </c>
      <c r="BQ6" t="str">
        <v>500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2.439575</v>
      </c>
      <c r="CD6" t="str">
        <v>2.458141</v>
      </c>
      <c r="CE6" t="str">
        <v>1.637359</v>
      </c>
      <c r="CF6" t="str">
        <v>0.933183</v>
      </c>
      <c r="CG6" t="str">
        <v>0.267647</v>
      </c>
      <c r="CH6" t="str">
        <v>0.026702</v>
      </c>
      <c r="CI6" t="str">
        <v>0.402067</v>
      </c>
      <c r="CJ6" t="str">
        <v>1.179718</v>
      </c>
      <c r="CK6" t="str">
        <v>136.013748</v>
      </c>
      <c r="CL6" t="str">
        <v>0.000353</v>
      </c>
      <c r="CM6" t="str">
        <v>2.366979</v>
      </c>
      <c r="CN6" t="str">
        <v>-0.000027</v>
      </c>
      <c r="CO6" t="str">
        <v>1.000000</v>
      </c>
      <c r="CP6" t="str">
        <v>2.379352</v>
      </c>
      <c r="CQ6" t="str">
        <v>-0.000008</v>
      </c>
      <c r="CR6" t="str">
        <v>1.000000</v>
      </c>
      <c r="CS6" t="str">
        <v>0.602324</v>
      </c>
      <c r="CT6" t="str">
        <v>0.600243</v>
      </c>
      <c r="CU6" t="str">
        <v>0.106805</v>
      </c>
      <c r="CV6" t="str">
        <v>0.000000</v>
      </c>
      <c r="CW6" t="str">
        <v>PSF-00186_20240624095955_de2</v>
      </c>
      <c r="CX6" t="str">
        <v>PFA-00180</v>
      </c>
      <c r="CY6" t="str">
        <v>PSA-00192</v>
      </c>
      <c r="CZ6" t="str">
        <v>PSF-00186</v>
      </c>
      <c r="DA6" t="str">
        <v>RHS-00538</v>
      </c>
      <c r="DB6" t="str">
        <v>3.0.0</v>
      </c>
      <c r="DC6" t="str">
        <v>2024-06-23T17:01:37.126Z</v>
      </c>
    </row>
    <row r="7">
      <c r="A7" t="str">
        <v>2</v>
      </c>
      <c r="B7" t="str">
        <v>10:01:11</v>
      </c>
      <c r="C7" t="str">
        <v>2024-06-24</v>
      </c>
      <c r="D7" t="str">
        <v>2024_CWW_slow_1</v>
      </c>
      <c r="E7" t="str">
        <v>Sharath</v>
      </c>
      <c r="F7" t="str">
        <v/>
      </c>
      <c r="G7" t="str">
        <v>TICO</v>
      </c>
      <c r="H7" t="str">
        <v>012</v>
      </c>
      <c r="I7" t="str">
        <v/>
      </c>
      <c r="J7" t="str">
        <f>1/((1/L7)-(1/K7))</f>
        <v>0.125767</v>
      </c>
      <c r="K7" t="str">
        <f>BH7+(BI7*AN7)+(BJ7*AN7*POWER(V7,2))+(BK7*AN7*V7)+(BL7*POWER(AN7,2))</f>
        <v>2.920889</v>
      </c>
      <c r="L7" t="str">
        <f>((M7/1000)*(1000-((T7+S7)/2)))/(T7-S7)</f>
        <v>0.120576</v>
      </c>
      <c r="M7" t="str">
        <f>(AN7*(S7-R7))/(100*U7*(1000-S7))*1000</f>
        <v>2.235454</v>
      </c>
      <c r="N7" t="str">
        <v>1.506386</v>
      </c>
      <c r="O7" t="str">
        <v>1.464557</v>
      </c>
      <c r="P7" t="str">
        <f>0.61365*EXP((17.502*AL7)/(240.97+AL7))</f>
        <v>3.309478</v>
      </c>
      <c r="Q7" t="str">
        <f>P7-N7</f>
        <v>1.803091</v>
      </c>
      <c r="R7" t="str">
        <v>14.695131</v>
      </c>
      <c r="S7" t="str">
        <v>15.114838</v>
      </c>
      <c r="T7" t="str">
        <f>(P7/AM7)*1000</f>
        <v>33.206764</v>
      </c>
      <c r="U7" t="str">
        <f>V7*BG7</f>
        <v>0.298530</v>
      </c>
      <c r="V7" t="str">
        <v>1.800000</v>
      </c>
      <c r="W7" t="str">
        <v>PSF-00186_20240624100111_09d</v>
      </c>
      <c r="X7" t="str">
        <v>0.000000</v>
      </c>
      <c r="Y7" t="str">
        <v>0.000000</v>
      </c>
      <c r="Z7" t="str">
        <v>0.000000</v>
      </c>
      <c r="AA7" t="str">
        <v>124.257805</v>
      </c>
      <c r="AB7" t="str">
        <v>245.169281</v>
      </c>
      <c r="AC7" t="str">
        <v>0.493175</v>
      </c>
      <c r="AD7" t="str">
        <v>0.5</v>
      </c>
      <c r="AE7" t="str">
        <v>0.80</v>
      </c>
      <c r="AF7" t="str">
        <f>AC7*AD7*AE7*AQ7</f>
        <v>149.703918</v>
      </c>
      <c r="AG7" t="str">
        <v>1.000000</v>
      </c>
      <c r="AH7" t="str">
        <v>45.86</v>
      </c>
      <c r="AI7" t="str">
        <v>44.58</v>
      </c>
      <c r="AJ7" t="str">
        <v>25.55</v>
      </c>
      <c r="AK7" t="str">
        <v>25.67</v>
      </c>
      <c r="AL7" t="str">
        <f>(AK7-AJ7)*(AJ7*0+0)+AK7</f>
        <v>25.67</v>
      </c>
      <c r="AM7" t="str">
        <v>99.66</v>
      </c>
      <c r="AN7" t="str">
        <v>156.6</v>
      </c>
      <c r="AO7" t="str">
        <v>155.9</v>
      </c>
      <c r="AP7" t="str">
        <v>0.4</v>
      </c>
      <c r="AQ7" t="str">
        <v>759</v>
      </c>
      <c r="AR7" t="str">
        <v>4.014</v>
      </c>
      <c r="AS7" t="str">
        <v>09:51:09</v>
      </c>
      <c r="AT7" t="str">
        <v>2024-06-24</v>
      </c>
      <c r="AU7" t="str">
        <v>-0.38</v>
      </c>
      <c r="AV7" t="str">
        <v>1</v>
      </c>
      <c r="AW7" t="str">
        <v>-0.000</v>
      </c>
      <c r="AX7" t="str">
        <v>0.000</v>
      </c>
      <c r="AY7" t="str">
        <v>0.005</v>
      </c>
      <c r="AZ7" t="str">
        <v>-0.448</v>
      </c>
      <c r="BA7" t="str">
        <v>0.334</v>
      </c>
      <c r="BB7" t="str">
        <v>-3.559</v>
      </c>
      <c r="BC7" t="str">
        <v>1</v>
      </c>
      <c r="BD7" t="str">
        <v>150</v>
      </c>
      <c r="BE7" t="str">
        <v>0.001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0</v>
      </c>
      <c r="BO7" t="str">
        <v>rectangular</v>
      </c>
      <c r="BP7" t="str">
        <v>7000</v>
      </c>
      <c r="BQ7" t="str">
        <v>500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2.436871</v>
      </c>
      <c r="CD7" t="str">
        <v>2.453098</v>
      </c>
      <c r="CE7" t="str">
        <v>1.638481</v>
      </c>
      <c r="CF7" t="str">
        <v>0.932510</v>
      </c>
      <c r="CG7" t="str">
        <v>0.266837</v>
      </c>
      <c r="CH7" t="str">
        <v>0.001510</v>
      </c>
      <c r="CI7" t="str">
        <v>0.406810</v>
      </c>
      <c r="CJ7" t="str">
        <v>0.742225</v>
      </c>
      <c r="CK7" t="str">
        <v>124.257805</v>
      </c>
      <c r="CL7" t="str">
        <v>0.000362</v>
      </c>
      <c r="CM7" t="str">
        <v>2.366979</v>
      </c>
      <c r="CN7" t="str">
        <v>-0.000027</v>
      </c>
      <c r="CO7" t="str">
        <v>1.000000</v>
      </c>
      <c r="CP7" t="str">
        <v>2.379352</v>
      </c>
      <c r="CQ7" t="str">
        <v>-0.000008</v>
      </c>
      <c r="CR7" t="str">
        <v>1.000000</v>
      </c>
      <c r="CS7" t="str">
        <v>0.602324</v>
      </c>
      <c r="CT7" t="str">
        <v>0.600243</v>
      </c>
      <c r="CU7" t="str">
        <v>0.106805</v>
      </c>
      <c r="CV7" t="str">
        <v>0.000000</v>
      </c>
      <c r="CW7" t="str">
        <v>PSF-00186_20240624100111_09d</v>
      </c>
      <c r="CX7" t="str">
        <v>PFA-00180</v>
      </c>
      <c r="CY7" t="str">
        <v>PSA-00192</v>
      </c>
      <c r="CZ7" t="str">
        <v>PSF-00186</v>
      </c>
      <c r="DA7" t="str">
        <v>RHS-00538</v>
      </c>
      <c r="DB7" t="str">
        <v>3.0.0</v>
      </c>
      <c r="DC7" t="str">
        <v>2024-06-23T17:01:37.126Z</v>
      </c>
    </row>
    <row r="8">
      <c r="A8" t="str">
        <v>1</v>
      </c>
      <c r="B8" t="str">
        <v>11:02:12</v>
      </c>
      <c r="C8" t="str">
        <v>2024-06-24</v>
      </c>
      <c r="D8" t="str">
        <v>2024_CWW_slow_1</v>
      </c>
      <c r="E8" t="str">
        <v>Sharath</v>
      </c>
      <c r="F8" t="str">
        <v/>
      </c>
      <c r="G8" t="str">
        <v>TICO</v>
      </c>
      <c r="H8" t="str">
        <v>009</v>
      </c>
      <c r="I8" t="str">
        <v/>
      </c>
      <c r="J8" t="str">
        <f>1/((1/L8)-(1/K8))</f>
        <v>0.327734</v>
      </c>
      <c r="K8" t="str">
        <f>BH8+(BI8*AN8)+(BJ8*AN8*POWER(V8,2))+(BK8*AN8*V8)+(BL8*POWER(AN8,2))</f>
        <v>2.920150</v>
      </c>
      <c r="L8" t="str">
        <f>((M8/1000)*(1000-((T8+S8)/2)))/(T8-S8)</f>
        <v>0.294663</v>
      </c>
      <c r="M8" t="str">
        <f>(AN8*(S8-R8))/(100*U8*(1000-S8))*1000</f>
        <v>9.947286</v>
      </c>
      <c r="N8" t="str">
        <v>2.201331</v>
      </c>
      <c r="O8" t="str">
        <v>2.016582</v>
      </c>
      <c r="P8" t="str">
        <f>0.61365*EXP((17.502*AL8)/(240.97+AL8))</f>
        <v>5.433829</v>
      </c>
      <c r="Q8" t="str">
        <f>P8-N8</f>
        <v>3.232498</v>
      </c>
      <c r="R8" t="str">
        <v>20.252449</v>
      </c>
      <c r="S8" t="str">
        <v>22.107876</v>
      </c>
      <c r="T8" t="str">
        <f>(P8/AM8)*1000</f>
        <v>54.571716</v>
      </c>
      <c r="U8" t="str">
        <f>V8*BG8</f>
        <v>0.298530</v>
      </c>
      <c r="V8" t="str">
        <v>1.800000</v>
      </c>
      <c r="W8" t="str">
        <v>PSF-00186_20240624110212_fa2</v>
      </c>
      <c r="X8" t="str">
        <v>0.000000</v>
      </c>
      <c r="Y8" t="str">
        <v>0.000000</v>
      </c>
      <c r="Z8" t="str">
        <v>0.000000</v>
      </c>
      <c r="AA8" t="str">
        <v>112.454651</v>
      </c>
      <c r="AB8" t="str">
        <v>210.471863</v>
      </c>
      <c r="AC8" t="str">
        <v>0.465702</v>
      </c>
      <c r="AD8" t="str">
        <v>0.5</v>
      </c>
      <c r="AE8" t="str">
        <v>0.80</v>
      </c>
      <c r="AF8" t="str">
        <f>AC8*AD8*AE8*AQ8</f>
        <v>281.996735</v>
      </c>
      <c r="AG8" t="str">
        <v>1.000000</v>
      </c>
      <c r="AH8" t="str">
        <v>39.58</v>
      </c>
      <c r="AI8" t="str">
        <v>36.26</v>
      </c>
      <c r="AJ8" t="str">
        <v>34.72</v>
      </c>
      <c r="AK8" t="str">
        <v>34.30</v>
      </c>
      <c r="AL8" t="str">
        <f>(AK8-AJ8)*(AJ8*0+0)+AK8</f>
        <v>34.30</v>
      </c>
      <c r="AM8" t="str">
        <v>99.57</v>
      </c>
      <c r="AN8" t="str">
        <v>156.5</v>
      </c>
      <c r="AO8" t="str">
        <v>155.5</v>
      </c>
      <c r="AP8" t="str">
        <v>0.7</v>
      </c>
      <c r="AQ8" t="str">
        <v>1514</v>
      </c>
      <c r="AR8" t="str">
        <v>3.941</v>
      </c>
      <c r="AS8" t="str">
        <v>11:00:47</v>
      </c>
      <c r="AT8" t="str">
        <v>2024-06-24</v>
      </c>
      <c r="AU8" t="str">
        <v>-0.17</v>
      </c>
      <c r="AV8" t="str">
        <v>1</v>
      </c>
      <c r="AW8" t="str">
        <v>-0.000</v>
      </c>
      <c r="AX8" t="str">
        <v>0.001</v>
      </c>
      <c r="AY8" t="str">
        <v>0.006</v>
      </c>
      <c r="AZ8" t="str">
        <v>-1.462</v>
      </c>
      <c r="BA8" t="str">
        <v>-2.364</v>
      </c>
      <c r="BB8" t="str">
        <v>-4.537</v>
      </c>
      <c r="BC8" t="str">
        <v>1</v>
      </c>
      <c r="BD8" t="str">
        <v>150</v>
      </c>
      <c r="BE8" t="str">
        <v>0.001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0</v>
      </c>
      <c r="BO8" t="str">
        <v>rectangular</v>
      </c>
      <c r="BP8" t="str">
        <v>7000</v>
      </c>
      <c r="BQ8" t="str">
        <v>500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2.423876</v>
      </c>
      <c r="CD8" t="str">
        <v>2.442639</v>
      </c>
      <c r="CE8" t="str">
        <v>1.637708</v>
      </c>
      <c r="CF8" t="str">
        <v>0.931394</v>
      </c>
      <c r="CG8" t="str">
        <v>0.185895</v>
      </c>
      <c r="CH8" t="str">
        <v>-0.005631</v>
      </c>
      <c r="CI8" t="str">
        <v>0.574975</v>
      </c>
      <c r="CJ8" t="str">
        <v>1.374354</v>
      </c>
      <c r="CK8" t="str">
        <v>112.454651</v>
      </c>
      <c r="CL8" t="str">
        <v>0.000371</v>
      </c>
      <c r="CM8" t="str">
        <v>2.366979</v>
      </c>
      <c r="CN8" t="str">
        <v>-0.000027</v>
      </c>
      <c r="CO8" t="str">
        <v>1.000000</v>
      </c>
      <c r="CP8" t="str">
        <v>2.379352</v>
      </c>
      <c r="CQ8" t="str">
        <v>-0.000008</v>
      </c>
      <c r="CR8" t="str">
        <v>1.000000</v>
      </c>
      <c r="CS8" t="str">
        <v>0.602324</v>
      </c>
      <c r="CT8" t="str">
        <v>0.600243</v>
      </c>
      <c r="CU8" t="str">
        <v>0.106805</v>
      </c>
      <c r="CV8" t="str">
        <v>0.000000</v>
      </c>
      <c r="CW8" t="str">
        <v>PSF-00186_20240624110212_fa2</v>
      </c>
      <c r="CX8" t="str">
        <v>PFA-00180</v>
      </c>
      <c r="CY8" t="str">
        <v>PSA-00192</v>
      </c>
      <c r="CZ8" t="str">
        <v>PSF-00186</v>
      </c>
      <c r="DA8" t="str">
        <v>RHS-00538</v>
      </c>
      <c r="DB8" t="str">
        <v>3.0.0</v>
      </c>
      <c r="DC8" t="str">
        <v>2024-06-23T17:01:37.126Z</v>
      </c>
    </row>
    <row r="9">
      <c r="A9" t="str">
        <v>2</v>
      </c>
      <c r="B9" t="str">
        <v>11:04:04</v>
      </c>
      <c r="C9" t="str">
        <v>2024-06-24</v>
      </c>
      <c r="D9" t="str">
        <v>2024_CWW_slow_1</v>
      </c>
      <c r="E9" t="str">
        <v>Sharath</v>
      </c>
      <c r="F9" t="str">
        <v/>
      </c>
      <c r="G9" t="str">
        <v>TICO</v>
      </c>
      <c r="H9" t="str">
        <v>010</v>
      </c>
      <c r="I9" t="str">
        <v/>
      </c>
      <c r="J9" t="str">
        <f>1/((1/L9)-(1/K9))</f>
        <v>0.100012</v>
      </c>
      <c r="K9" t="str">
        <f>BH9+(BI9*AN9)+(BJ9*AN9*POWER(V9,2))+(BK9*AN9*V9)+(BL9*POWER(AN9,2))</f>
        <v>2.918935</v>
      </c>
      <c r="L9" t="str">
        <f>((M9/1000)*(1000-((T9+S9)/2)))/(T9-S9)</f>
        <v>0.096699</v>
      </c>
      <c r="M9" t="str">
        <f>(AN9*(S9-R9))/(100*U9*(1000-S9))*1000</f>
        <v>3.697472</v>
      </c>
      <c r="N9" t="str">
        <v>1.874192</v>
      </c>
      <c r="O9" t="str">
        <v>1.805225</v>
      </c>
      <c r="P9" t="str">
        <f>0.61365*EXP((17.502*AL9)/(240.97+AL9))</f>
        <v>5.539629</v>
      </c>
      <c r="Q9" t="str">
        <f>P9-N9</f>
        <v>3.665438</v>
      </c>
      <c r="R9" t="str">
        <v>18.130531</v>
      </c>
      <c r="S9" t="str">
        <v>18.823187</v>
      </c>
      <c r="T9" t="str">
        <f>(P9/AM9)*1000</f>
        <v>55.636501</v>
      </c>
      <c r="U9" t="str">
        <f>V9*BG9</f>
        <v>0.298530</v>
      </c>
      <c r="V9" t="str">
        <v>1.800000</v>
      </c>
      <c r="W9" t="str">
        <v>PSF-00186_20240624110404_50b</v>
      </c>
      <c r="X9" t="str">
        <v>0.000000</v>
      </c>
      <c r="Y9" t="str">
        <v>0.000000</v>
      </c>
      <c r="Z9" t="str">
        <v>0.000000</v>
      </c>
      <c r="AA9" t="str">
        <v>82.788345</v>
      </c>
      <c r="AB9" t="str">
        <v>126.677872</v>
      </c>
      <c r="AC9" t="str">
        <v>0.346466</v>
      </c>
      <c r="AD9" t="str">
        <v>0.5</v>
      </c>
      <c r="AE9" t="str">
        <v>0.80</v>
      </c>
      <c r="AF9" t="str">
        <f>AC9*AD9*AE9*AQ9</f>
        <v>47.491428</v>
      </c>
      <c r="AG9" t="str">
        <v>1.000000</v>
      </c>
      <c r="AH9" t="str">
        <v>35.57</v>
      </c>
      <c r="AI9" t="str">
        <v>34.27</v>
      </c>
      <c r="AJ9" t="str">
        <v>33.75</v>
      </c>
      <c r="AK9" t="str">
        <v>34.65</v>
      </c>
      <c r="AL9" t="str">
        <f>(AK9-AJ9)*(AJ9*0+0)+AK9</f>
        <v>34.65</v>
      </c>
      <c r="AM9" t="str">
        <v>99.57</v>
      </c>
      <c r="AN9" t="str">
        <v>156.4</v>
      </c>
      <c r="AO9" t="str">
        <v>154.9</v>
      </c>
      <c r="AP9" t="str">
        <v>0.9</v>
      </c>
      <c r="AQ9" t="str">
        <v>343</v>
      </c>
      <c r="AR9" t="str">
        <v>3.939</v>
      </c>
      <c r="AS9" t="str">
        <v>11:00:47</v>
      </c>
      <c r="AT9" t="str">
        <v>2024-06-24</v>
      </c>
      <c r="AU9" t="str">
        <v>-0.17</v>
      </c>
      <c r="AV9" t="str">
        <v>1</v>
      </c>
      <c r="AW9" t="str">
        <v>0.001</v>
      </c>
      <c r="AX9" t="str">
        <v>0.001</v>
      </c>
      <c r="AY9" t="str">
        <v>0.005</v>
      </c>
      <c r="AZ9" t="str">
        <v>-0.384</v>
      </c>
      <c r="BA9" t="str">
        <v>-1.170</v>
      </c>
      <c r="BB9" t="str">
        <v>-3.115</v>
      </c>
      <c r="BC9" t="str">
        <v>1</v>
      </c>
      <c r="BD9" t="str">
        <v>150</v>
      </c>
      <c r="BE9" t="str">
        <v>0.001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0</v>
      </c>
      <c r="BO9" t="str">
        <v>rectangular</v>
      </c>
      <c r="BP9" t="str">
        <v>7000</v>
      </c>
      <c r="BQ9" t="str">
        <v>500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2.421318</v>
      </c>
      <c r="CD9" t="str">
        <v>2.437329</v>
      </c>
      <c r="CE9" t="str">
        <v>1.636440</v>
      </c>
      <c r="CF9" t="str">
        <v>0.929959</v>
      </c>
      <c r="CG9" t="str">
        <v>0.193077</v>
      </c>
      <c r="CH9" t="str">
        <v>0.011343</v>
      </c>
      <c r="CI9" t="str">
        <v>0.575756</v>
      </c>
      <c r="CJ9" t="str">
        <v>0.393740</v>
      </c>
      <c r="CK9" t="str">
        <v>82.788345</v>
      </c>
      <c r="CL9" t="str">
        <v>0.000369</v>
      </c>
      <c r="CM9" t="str">
        <v>2.366979</v>
      </c>
      <c r="CN9" t="str">
        <v>-0.000027</v>
      </c>
      <c r="CO9" t="str">
        <v>1.000000</v>
      </c>
      <c r="CP9" t="str">
        <v>2.379352</v>
      </c>
      <c r="CQ9" t="str">
        <v>-0.000008</v>
      </c>
      <c r="CR9" t="str">
        <v>1.000000</v>
      </c>
      <c r="CS9" t="str">
        <v>0.602324</v>
      </c>
      <c r="CT9" t="str">
        <v>0.600243</v>
      </c>
      <c r="CU9" t="str">
        <v>0.106805</v>
      </c>
      <c r="CV9" t="str">
        <v>0.000000</v>
      </c>
      <c r="CW9" t="str">
        <v>PSF-00186_20240624110404_50b</v>
      </c>
      <c r="CX9" t="str">
        <v>PFA-00180</v>
      </c>
      <c r="CY9" t="str">
        <v>PSA-00192</v>
      </c>
      <c r="CZ9" t="str">
        <v>PSF-00186</v>
      </c>
      <c r="DA9" t="str">
        <v>RHS-00538</v>
      </c>
      <c r="DB9" t="str">
        <v>3.0.0</v>
      </c>
      <c r="DC9" t="str">
        <v>2024-06-23T17:01:37.126Z</v>
      </c>
    </row>
    <row r="10">
      <c r="A10" t="str">
        <v>1</v>
      </c>
      <c r="B10" t="str">
        <v>11:08:55</v>
      </c>
      <c r="C10" t="str">
        <v>2024-06-24</v>
      </c>
      <c r="D10" t="str">
        <v>2024_CWW_slow_1</v>
      </c>
      <c r="E10" t="str">
        <v>Sharath</v>
      </c>
      <c r="F10" t="str">
        <v/>
      </c>
      <c r="G10" t="str">
        <v>TICO</v>
      </c>
      <c r="H10" t="str">
        <v>011</v>
      </c>
      <c r="I10" t="str">
        <v/>
      </c>
      <c r="J10" t="str">
        <f>1/((1/L10)-(1/K10))</f>
        <v>0.160150</v>
      </c>
      <c r="K10" t="str">
        <f>BH10+(BI10*AN10)+(BJ10*AN10*POWER(V10,2))+(BK10*AN10*V10)+(BL10*POWER(AN10,2))</f>
        <v>2.917871</v>
      </c>
      <c r="L10" t="str">
        <f>((M10/1000)*(1000-((T10+S10)/2)))/(T10-S10)</f>
        <v>0.151818</v>
      </c>
      <c r="M10" t="str">
        <f>(AN10*(S10-R10))/(100*U10*(1000-S10))*1000</f>
        <v>3.797860</v>
      </c>
      <c r="N10" t="str">
        <v>1.739634</v>
      </c>
      <c r="O10" t="str">
        <v>1.668646</v>
      </c>
      <c r="P10" t="str">
        <f>0.61365*EXP((17.502*AL10)/(240.97+AL10))</f>
        <v>4.156428</v>
      </c>
      <c r="Q10" t="str">
        <f>P10-N10</f>
        <v>2.416794</v>
      </c>
      <c r="R10" t="str">
        <v>16.760494</v>
      </c>
      <c r="S10" t="str">
        <v>17.473532</v>
      </c>
      <c r="T10" t="str">
        <f>(P10/AM10)*1000</f>
        <v>41.748703</v>
      </c>
      <c r="U10" t="str">
        <f>V10*BG10</f>
        <v>0.298530</v>
      </c>
      <c r="V10" t="str">
        <v>1.800000</v>
      </c>
      <c r="W10" t="str">
        <v>PSF-00186_20240624110855_9d6</v>
      </c>
      <c r="X10" t="str">
        <v>0.000000</v>
      </c>
      <c r="Y10" t="str">
        <v>0.000000</v>
      </c>
      <c r="Z10" t="str">
        <v>0.000000</v>
      </c>
      <c r="AA10" t="str">
        <v>92.238663</v>
      </c>
      <c r="AB10" t="str">
        <v>216.780777</v>
      </c>
      <c r="AC10" t="str">
        <v>0.574507</v>
      </c>
      <c r="AD10" t="str">
        <v>0.5</v>
      </c>
      <c r="AE10" t="str">
        <v>0.80</v>
      </c>
      <c r="AF10" t="str">
        <f>AC10*AD10*AE10*AQ10</f>
        <v>72.161369</v>
      </c>
      <c r="AG10" t="str">
        <v>1.000000</v>
      </c>
      <c r="AH10" t="str">
        <v>37.40</v>
      </c>
      <c r="AI10" t="str">
        <v>35.87</v>
      </c>
      <c r="AJ10" t="str">
        <v>31.54</v>
      </c>
      <c r="AK10" t="str">
        <v>29.57</v>
      </c>
      <c r="AL10" t="str">
        <f>(AK10-AJ10)*(AJ10*0+0)+AK10</f>
        <v>29.57</v>
      </c>
      <c r="AM10" t="str">
        <v>99.56</v>
      </c>
      <c r="AN10" t="str">
        <v>156.2</v>
      </c>
      <c r="AO10" t="str">
        <v>155.5</v>
      </c>
      <c r="AP10" t="str">
        <v>0.5</v>
      </c>
      <c r="AQ10" t="str">
        <v>314</v>
      </c>
      <c r="AR10" t="str">
        <v>3.933</v>
      </c>
      <c r="AS10" t="str">
        <v>11:00:47</v>
      </c>
      <c r="AT10" t="str">
        <v>2024-06-24</v>
      </c>
      <c r="AU10" t="str">
        <v>-0.17</v>
      </c>
      <c r="AV10" t="str">
        <v>1</v>
      </c>
      <c r="AW10" t="str">
        <v>0.001</v>
      </c>
      <c r="AX10" t="str">
        <v>0.000</v>
      </c>
      <c r="AY10" t="str">
        <v>0.003</v>
      </c>
      <c r="AZ10" t="str">
        <v>-0.030</v>
      </c>
      <c r="BA10" t="str">
        <v>-0.040</v>
      </c>
      <c r="BB10" t="str">
        <v>-0.056</v>
      </c>
      <c r="BC10" t="str">
        <v>1</v>
      </c>
      <c r="BD10" t="str">
        <v>150</v>
      </c>
      <c r="BE10" t="str">
        <v>0.001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0</v>
      </c>
      <c r="BO10" t="str">
        <v>rectangular</v>
      </c>
      <c r="BP10" t="str">
        <v>7000</v>
      </c>
      <c r="BQ10" t="str">
        <v>500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2.423897</v>
      </c>
      <c r="CD10" t="str">
        <v>2.440197</v>
      </c>
      <c r="CE10" t="str">
        <v>1.635332</v>
      </c>
      <c r="CF10" t="str">
        <v>0.931404</v>
      </c>
      <c r="CG10" t="str">
        <v>0.210529</v>
      </c>
      <c r="CH10" t="str">
        <v>-0.024554</v>
      </c>
      <c r="CI10" t="str">
        <v>0.575960</v>
      </c>
      <c r="CJ10" t="str">
        <v>0.369734</v>
      </c>
      <c r="CK10" t="str">
        <v>92.238663</v>
      </c>
      <c r="CL10" t="str">
        <v>0.000383</v>
      </c>
      <c r="CM10" t="str">
        <v>2.366979</v>
      </c>
      <c r="CN10" t="str">
        <v>-0.000027</v>
      </c>
      <c r="CO10" t="str">
        <v>1.000000</v>
      </c>
      <c r="CP10" t="str">
        <v>2.379352</v>
      </c>
      <c r="CQ10" t="str">
        <v>-0.000008</v>
      </c>
      <c r="CR10" t="str">
        <v>1.000000</v>
      </c>
      <c r="CS10" t="str">
        <v>0.602324</v>
      </c>
      <c r="CT10" t="str">
        <v>0.600243</v>
      </c>
      <c r="CU10" t="str">
        <v>0.106805</v>
      </c>
      <c r="CV10" t="str">
        <v>0.000000</v>
      </c>
      <c r="CW10" t="str">
        <v>PSF-00186_20240624110855_9d6</v>
      </c>
      <c r="CX10" t="str">
        <v>PFA-00180</v>
      </c>
      <c r="CY10" t="str">
        <v>PSA-00192</v>
      </c>
      <c r="CZ10" t="str">
        <v>PSF-00186</v>
      </c>
      <c r="DA10" t="str">
        <v>RHS-00538</v>
      </c>
      <c r="DB10" t="str">
        <v>3.0.0</v>
      </c>
      <c r="DC10" t="str">
        <v>2024-06-23T17:01:37.126Z</v>
      </c>
    </row>
    <row r="11">
      <c r="A11" t="str">
        <v>2</v>
      </c>
      <c r="B11" t="str">
        <v>11:09:57</v>
      </c>
      <c r="C11" t="str">
        <v>2024-06-24</v>
      </c>
      <c r="D11" t="str">
        <v>2024_CWW_slow_1</v>
      </c>
      <c r="E11" t="str">
        <v>Sharath</v>
      </c>
      <c r="F11" t="str">
        <v/>
      </c>
      <c r="G11" t="str">
        <v>TICO</v>
      </c>
      <c r="H11" t="str">
        <v>012</v>
      </c>
      <c r="I11" t="str">
        <v/>
      </c>
      <c r="J11" t="str">
        <f>1/((1/L11)-(1/K11))</f>
        <v>0.077490</v>
      </c>
      <c r="K11" t="str">
        <f>BH11+(BI11*AN11)+(BJ11*AN11*POWER(V11,2))+(BK11*AN11*V11)+(BL11*POWER(AN11,2))</f>
        <v>2.918397</v>
      </c>
      <c r="L11" t="str">
        <f>((M11/1000)*(1000-((T11+S11)/2)))/(T11-S11)</f>
        <v>0.075486</v>
      </c>
      <c r="M11" t="str">
        <f>(AN11*(S11-R11))/(100*U11*(1000-S11))*1000</f>
        <v>1.747171</v>
      </c>
      <c r="N11" t="str">
        <v>1.607249</v>
      </c>
      <c r="O11" t="str">
        <v>1.574560</v>
      </c>
      <c r="P11" t="str">
        <f>0.61365*EXP((17.502*AL11)/(240.97+AL11))</f>
        <v>3.848498</v>
      </c>
      <c r="Q11" t="str">
        <f>P11-N11</f>
        <v>2.241249</v>
      </c>
      <c r="R11" t="str">
        <v>15.815187</v>
      </c>
      <c r="S11" t="str">
        <v>16.143520</v>
      </c>
      <c r="T11" t="str">
        <f>(P11/AM11)*1000</f>
        <v>38.655060</v>
      </c>
      <c r="U11" t="str">
        <f>V11*BG11</f>
        <v>0.298530</v>
      </c>
      <c r="V11" t="str">
        <v>1.800000</v>
      </c>
      <c r="W11" t="str">
        <v>PSF-00186_20240624110957_faa</v>
      </c>
      <c r="X11" t="str">
        <v>0.000000</v>
      </c>
      <c r="Y11" t="str">
        <v>0.000000</v>
      </c>
      <c r="Z11" t="str">
        <v>0.000000</v>
      </c>
      <c r="AA11" t="str">
        <v>90.615036</v>
      </c>
      <c r="AB11" t="str">
        <v>251.689560</v>
      </c>
      <c r="AC11" t="str">
        <v>0.639973</v>
      </c>
      <c r="AD11" t="str">
        <v>0.5</v>
      </c>
      <c r="AE11" t="str">
        <v>0.80</v>
      </c>
      <c r="AF11" t="str">
        <f>AC11*AD11*AE11*AQ11</f>
        <v>60.923279</v>
      </c>
      <c r="AG11" t="str">
        <v>1.000000</v>
      </c>
      <c r="AH11" t="str">
        <v>35.53</v>
      </c>
      <c r="AI11" t="str">
        <v>34.81</v>
      </c>
      <c r="AJ11" t="str">
        <v>31.05</v>
      </c>
      <c r="AK11" t="str">
        <v>28.24</v>
      </c>
      <c r="AL11" t="str">
        <f>(AK11-AJ11)*(AJ11*0+0)+AK11</f>
        <v>28.24</v>
      </c>
      <c r="AM11" t="str">
        <v>99.56</v>
      </c>
      <c r="AN11" t="str">
        <v>156.3</v>
      </c>
      <c r="AO11" t="str">
        <v>155.6</v>
      </c>
      <c r="AP11" t="str">
        <v>0.5</v>
      </c>
      <c r="AQ11" t="str">
        <v>238</v>
      </c>
      <c r="AR11" t="str">
        <v>3.933</v>
      </c>
      <c r="AS11" t="str">
        <v>11:00:47</v>
      </c>
      <c r="AT11" t="str">
        <v>2024-06-24</v>
      </c>
      <c r="AU11" t="str">
        <v>-0.17</v>
      </c>
      <c r="AV11" t="str">
        <v>1</v>
      </c>
      <c r="AW11" t="str">
        <v>-0.000</v>
      </c>
      <c r="AX11" t="str">
        <v>0.000</v>
      </c>
      <c r="AY11" t="str">
        <v>0.002</v>
      </c>
      <c r="AZ11" t="str">
        <v>-7.526</v>
      </c>
      <c r="BA11" t="str">
        <v>-3.529</v>
      </c>
      <c r="BB11" t="str">
        <v>-0.926</v>
      </c>
      <c r="BC11" t="str">
        <v>1</v>
      </c>
      <c r="BD11" t="str">
        <v>150</v>
      </c>
      <c r="BE11" t="str">
        <v>0.001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0</v>
      </c>
      <c r="BO11" t="str">
        <v>rectangular</v>
      </c>
      <c r="BP11" t="str">
        <v>7000</v>
      </c>
      <c r="BQ11" t="str">
        <v>500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2.422513</v>
      </c>
      <c r="CD11" t="str">
        <v>2.437693</v>
      </c>
      <c r="CE11" t="str">
        <v>1.635880</v>
      </c>
      <c r="CF11" t="str">
        <v>0.931614</v>
      </c>
      <c r="CG11" t="str">
        <v>0.214620</v>
      </c>
      <c r="CH11" t="str">
        <v>-0.034624</v>
      </c>
      <c r="CI11" t="str">
        <v>0.574929</v>
      </c>
      <c r="CJ11" t="str">
        <v>0.306079</v>
      </c>
      <c r="CK11" t="str">
        <v>90.615036</v>
      </c>
      <c r="CL11" t="str">
        <v>0.000375</v>
      </c>
      <c r="CM11" t="str">
        <v>2.366979</v>
      </c>
      <c r="CN11" t="str">
        <v>-0.000027</v>
      </c>
      <c r="CO11" t="str">
        <v>1.000000</v>
      </c>
      <c r="CP11" t="str">
        <v>2.379352</v>
      </c>
      <c r="CQ11" t="str">
        <v>-0.000008</v>
      </c>
      <c r="CR11" t="str">
        <v>1.000000</v>
      </c>
      <c r="CS11" t="str">
        <v>0.602324</v>
      </c>
      <c r="CT11" t="str">
        <v>0.600243</v>
      </c>
      <c r="CU11" t="str">
        <v>0.106805</v>
      </c>
      <c r="CV11" t="str">
        <v>0.000000</v>
      </c>
      <c r="CW11" t="str">
        <v>PSF-00186_20240624110957_faa</v>
      </c>
      <c r="CX11" t="str">
        <v>PFA-00180</v>
      </c>
      <c r="CY11" t="str">
        <v>PSA-00192</v>
      </c>
      <c r="CZ11" t="str">
        <v>PSF-00186</v>
      </c>
      <c r="DA11" t="str">
        <v>RHS-00538</v>
      </c>
      <c r="DB11" t="str">
        <v>3.0.0</v>
      </c>
      <c r="DC11" t="str">
        <v>2024-06-23T17:01:37.126Z</v>
      </c>
    </row>
    <row r="12">
      <c r="A12" t="str">
        <v>1</v>
      </c>
      <c r="B12" t="str">
        <v>12:01:54</v>
      </c>
      <c r="C12" t="str">
        <v>2024-06-24</v>
      </c>
      <c r="D12" t="str">
        <v>2024_CWW_slow_1</v>
      </c>
      <c r="E12" t="str">
        <v>Sharath</v>
      </c>
      <c r="F12" t="str">
        <v/>
      </c>
      <c r="G12" t="str">
        <v>TICO</v>
      </c>
      <c r="H12" t="str">
        <v>010</v>
      </c>
      <c r="I12" t="str">
        <v/>
      </c>
      <c r="J12" t="str">
        <f>1/((1/L12)-(1/K12))</f>
        <v>0.190041</v>
      </c>
      <c r="K12" t="str">
        <f>BH12+(BI12*AN12)+(BJ12*AN12*POWER(V12,2))+(BK12*AN12*V12)+(BL12*POWER(AN12,2))</f>
        <v>2.916988</v>
      </c>
      <c r="L12" t="str">
        <f>((M12/1000)*(1000-((T12+S12)/2)))/(T12-S12)</f>
        <v>0.178417</v>
      </c>
      <c r="M12" t="str">
        <f>(AN12*(S12-R12))/(100*U12*(1000-S12))*1000</f>
        <v>4.062095</v>
      </c>
      <c r="N12" t="str">
        <v>1.518817</v>
      </c>
      <c r="O12" t="str">
        <v>1.442594</v>
      </c>
      <c r="P12" t="str">
        <f>0.61365*EXP((17.502*AL12)/(240.97+AL12))</f>
        <v>3.727860</v>
      </c>
      <c r="Q12" t="str">
        <f>P12-N12</f>
        <v>2.209043</v>
      </c>
      <c r="R12" t="str">
        <v>14.476640</v>
      </c>
      <c r="S12" t="str">
        <v>15.241550</v>
      </c>
      <c r="T12" t="str">
        <f>(P12/AM12)*1000</f>
        <v>37.409626</v>
      </c>
      <c r="U12" t="str">
        <f>V12*BG12</f>
        <v>0.298530</v>
      </c>
      <c r="V12" t="str">
        <v>1.800000</v>
      </c>
      <c r="W12" t="str">
        <v>PSF-00186_20240624120154_31d</v>
      </c>
      <c r="X12" t="str">
        <v>0.000000</v>
      </c>
      <c r="Y12" t="str">
        <v>0.000000</v>
      </c>
      <c r="Z12" t="str">
        <v>0.000000</v>
      </c>
      <c r="AA12" t="str">
        <v>102.330208</v>
      </c>
      <c r="AB12" t="str">
        <v>371.524933</v>
      </c>
      <c r="AC12" t="str">
        <v>0.724567</v>
      </c>
      <c r="AD12" t="str">
        <v>0.5</v>
      </c>
      <c r="AE12" t="str">
        <v>0.80</v>
      </c>
      <c r="AF12" t="str">
        <f>AC12*AD12*AE12*AQ12</f>
        <v>51.009914</v>
      </c>
      <c r="AG12" t="str">
        <v>1.000000</v>
      </c>
      <c r="AH12" t="str">
        <v>35.60</v>
      </c>
      <c r="AI12" t="str">
        <v>33.82</v>
      </c>
      <c r="AJ12" t="str">
        <v>30.02</v>
      </c>
      <c r="AK12" t="str">
        <v>27.69</v>
      </c>
      <c r="AL12" t="str">
        <f>(AK12-AJ12)*(AJ12*0+0)+AK12</f>
        <v>27.69</v>
      </c>
      <c r="AM12" t="str">
        <v>99.65</v>
      </c>
      <c r="AN12" t="str">
        <v>156.1</v>
      </c>
      <c r="AO12" t="str">
        <v>155.8</v>
      </c>
      <c r="AP12" t="str">
        <v>0.2</v>
      </c>
      <c r="AQ12" t="str">
        <v>176</v>
      </c>
      <c r="AR12" t="str">
        <v>3.926</v>
      </c>
      <c r="AS12" t="str">
        <v>11:59:36</v>
      </c>
      <c r="AT12" t="str">
        <v>2024-06-24</v>
      </c>
      <c r="AU12" t="str">
        <v>-0.31</v>
      </c>
      <c r="AV12" t="str">
        <v>1</v>
      </c>
      <c r="AW12" t="str">
        <v>0.001</v>
      </c>
      <c r="AX12" t="str">
        <v>0.001</v>
      </c>
      <c r="AY12" t="str">
        <v>-0.001</v>
      </c>
      <c r="AZ12" t="str">
        <v>-0.144</v>
      </c>
      <c r="BA12" t="str">
        <v>-0.374</v>
      </c>
      <c r="BB12" t="str">
        <v>-0.634</v>
      </c>
      <c r="BC12" t="str">
        <v>1</v>
      </c>
      <c r="BD12" t="str">
        <v>150</v>
      </c>
      <c r="BE12" t="str">
        <v>0.001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0</v>
      </c>
      <c r="BO12" t="str">
        <v>rectangular</v>
      </c>
      <c r="BP12" t="str">
        <v>7000</v>
      </c>
      <c r="BQ12" t="str">
        <v>500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2.421307</v>
      </c>
      <c r="CD12" t="str">
        <v>2.438153</v>
      </c>
      <c r="CE12" t="str">
        <v>1.634417</v>
      </c>
      <c r="CF12" t="str">
        <v>0.932345</v>
      </c>
      <c r="CG12" t="str">
        <v>0.223452</v>
      </c>
      <c r="CH12" t="str">
        <v>-0.028529</v>
      </c>
      <c r="CI12" t="str">
        <v>0.198856</v>
      </c>
      <c r="CJ12" t="str">
        <v>0.254174</v>
      </c>
      <c r="CK12" t="str">
        <v>102.330208</v>
      </c>
      <c r="CL12" t="str">
        <v>0.000378</v>
      </c>
      <c r="CM12" t="str">
        <v>2.366979</v>
      </c>
      <c r="CN12" t="str">
        <v>-0.000027</v>
      </c>
      <c r="CO12" t="str">
        <v>1.000000</v>
      </c>
      <c r="CP12" t="str">
        <v>2.379352</v>
      </c>
      <c r="CQ12" t="str">
        <v>-0.000008</v>
      </c>
      <c r="CR12" t="str">
        <v>1.000000</v>
      </c>
      <c r="CS12" t="str">
        <v>0.602324</v>
      </c>
      <c r="CT12" t="str">
        <v>0.600243</v>
      </c>
      <c r="CU12" t="str">
        <v>0.106805</v>
      </c>
      <c r="CV12" t="str">
        <v>0.000000</v>
      </c>
      <c r="CW12" t="str">
        <v>PSF-00186_20240624120154_31d</v>
      </c>
      <c r="CX12" t="str">
        <v>PFA-00180</v>
      </c>
      <c r="CY12" t="str">
        <v>PSA-00192</v>
      </c>
      <c r="CZ12" t="str">
        <v>PSF-00186</v>
      </c>
      <c r="DA12" t="str">
        <v>RHS-00538</v>
      </c>
      <c r="DB12" t="str">
        <v>3.0.0</v>
      </c>
      <c r="DC12" t="str">
        <v>2024-06-23T17:01:37.126Z</v>
      </c>
    </row>
    <row r="13">
      <c r="A13" t="str">
        <v>2</v>
      </c>
      <c r="B13" t="str">
        <v>12:02:59</v>
      </c>
      <c r="C13" t="str">
        <v>2024-06-24</v>
      </c>
      <c r="D13" t="str">
        <v>2024_CWW_slow_1</v>
      </c>
      <c r="E13" t="str">
        <v>Sharath</v>
      </c>
      <c r="F13" t="str">
        <v/>
      </c>
      <c r="G13" t="str">
        <v>TICO</v>
      </c>
      <c r="H13" t="str">
        <v>009</v>
      </c>
      <c r="I13" t="str">
        <v/>
      </c>
      <c r="J13" t="str">
        <f>1/((1/L13)-(1/K13))</f>
        <v>0.263574</v>
      </c>
      <c r="K13" t="str">
        <f>BH13+(BI13*AN13)+(BJ13*AN13*POWER(V13,2))+(BK13*AN13*V13)+(BL13*POWER(AN13,2))</f>
        <v>2.919648</v>
      </c>
      <c r="L13" t="str">
        <f>((M13/1000)*(1000-((T13+S13)/2)))/(T13-S13)</f>
        <v>0.241749</v>
      </c>
      <c r="M13" t="str">
        <f>(AN13*(S13-R13))/(100*U13*(1000-S13))*1000</f>
        <v>4.851572</v>
      </c>
      <c r="N13" t="str">
        <v>1.474143</v>
      </c>
      <c r="O13" t="str">
        <v>1.383253</v>
      </c>
      <c r="P13" t="str">
        <f>0.61365*EXP((17.502*AL13)/(240.97+AL13))</f>
        <v>3.424860</v>
      </c>
      <c r="Q13" t="str">
        <f>P13-N13</f>
        <v>1.950717</v>
      </c>
      <c r="R13" t="str">
        <v>13.880836</v>
      </c>
      <c r="S13" t="str">
        <v>14.792910</v>
      </c>
      <c r="T13" t="str">
        <f>(P13/AM13)*1000</f>
        <v>34.368206</v>
      </c>
      <c r="U13" t="str">
        <f>V13*BG13</f>
        <v>0.298530</v>
      </c>
      <c r="V13" t="str">
        <v>1.800000</v>
      </c>
      <c r="W13" t="str">
        <v>PSF-00186_20240624120259_17e</v>
      </c>
      <c r="X13" t="str">
        <v>0.000000</v>
      </c>
      <c r="Y13" t="str">
        <v>0.000000</v>
      </c>
      <c r="Z13" t="str">
        <v>0.000000</v>
      </c>
      <c r="AA13" t="str">
        <v>94.754936</v>
      </c>
      <c r="AB13" t="str">
        <v>274.278412</v>
      </c>
      <c r="AC13" t="str">
        <v>0.654530</v>
      </c>
      <c r="AD13" t="str">
        <v>0.5</v>
      </c>
      <c r="AE13" t="str">
        <v>0.80</v>
      </c>
      <c r="AF13" t="str">
        <f>AC13*AD13*AE13*AQ13</f>
        <v>65.568375</v>
      </c>
      <c r="AG13" t="str">
        <v>1.000000</v>
      </c>
      <c r="AH13" t="str">
        <v>35.17</v>
      </c>
      <c r="AI13" t="str">
        <v>33.00</v>
      </c>
      <c r="AJ13" t="str">
        <v>29.72</v>
      </c>
      <c r="AK13" t="str">
        <v>26.25</v>
      </c>
      <c r="AL13" t="str">
        <f>(AK13-AJ13)*(AJ13*0+0)+AK13</f>
        <v>26.25</v>
      </c>
      <c r="AM13" t="str">
        <v>99.65</v>
      </c>
      <c r="AN13" t="str">
        <v>156.4</v>
      </c>
      <c r="AO13" t="str">
        <v>152.4</v>
      </c>
      <c r="AP13" t="str">
        <v>2.6</v>
      </c>
      <c r="AQ13" t="str">
        <v>250</v>
      </c>
      <c r="AR13" t="str">
        <v>3.923</v>
      </c>
      <c r="AS13" t="str">
        <v>11:59:36</v>
      </c>
      <c r="AT13" t="str">
        <v>2024-06-24</v>
      </c>
      <c r="AU13" t="str">
        <v>-0.31</v>
      </c>
      <c r="AV13" t="str">
        <v>1</v>
      </c>
      <c r="AW13" t="str">
        <v>0.000</v>
      </c>
      <c r="AX13" t="str">
        <v>-0.001</v>
      </c>
      <c r="AY13" t="str">
        <v>0.004</v>
      </c>
      <c r="AZ13" t="str">
        <v>0.009</v>
      </c>
      <c r="BA13" t="str">
        <v>-0.039</v>
      </c>
      <c r="BB13" t="str">
        <v>0.052</v>
      </c>
      <c r="BC13" t="str">
        <v>1</v>
      </c>
      <c r="BD13" t="str">
        <v>150</v>
      </c>
      <c r="BE13" t="str">
        <v>0.001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0</v>
      </c>
      <c r="BO13" t="str">
        <v>rectangular</v>
      </c>
      <c r="BP13" t="str">
        <v>7000</v>
      </c>
      <c r="BQ13" t="str">
        <v>500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2.420221</v>
      </c>
      <c r="CD13" t="str">
        <v>2.437599</v>
      </c>
      <c r="CE13" t="str">
        <v>1.637184</v>
      </c>
      <c r="CF13" t="str">
        <v>0.923497</v>
      </c>
      <c r="CG13" t="str">
        <v>0.226170</v>
      </c>
      <c r="CH13" t="str">
        <v>-0.041997</v>
      </c>
      <c r="CI13" t="str">
        <v>0.204690</v>
      </c>
      <c r="CJ13" t="str">
        <v>0.316503</v>
      </c>
      <c r="CK13" t="str">
        <v>94.754936</v>
      </c>
      <c r="CL13" t="str">
        <v>0.000373</v>
      </c>
      <c r="CM13" t="str">
        <v>2.366979</v>
      </c>
      <c r="CN13" t="str">
        <v>-0.000027</v>
      </c>
      <c r="CO13" t="str">
        <v>1.000000</v>
      </c>
      <c r="CP13" t="str">
        <v>2.379352</v>
      </c>
      <c r="CQ13" t="str">
        <v>-0.000008</v>
      </c>
      <c r="CR13" t="str">
        <v>1.000000</v>
      </c>
      <c r="CS13" t="str">
        <v>0.602324</v>
      </c>
      <c r="CT13" t="str">
        <v>0.600243</v>
      </c>
      <c r="CU13" t="str">
        <v>0.106805</v>
      </c>
      <c r="CV13" t="str">
        <v>0.000000</v>
      </c>
      <c r="CW13" t="str">
        <v>PSF-00186_20240624120259_17e</v>
      </c>
      <c r="CX13" t="str">
        <v>PFA-00180</v>
      </c>
      <c r="CY13" t="str">
        <v>PSA-00192</v>
      </c>
      <c r="CZ13" t="str">
        <v>PSF-00186</v>
      </c>
      <c r="DA13" t="str">
        <v>RHS-00538</v>
      </c>
      <c r="DB13" t="str">
        <v>3.0.0</v>
      </c>
      <c r="DC13" t="str">
        <v>2024-06-23T17:01:37.126Z</v>
      </c>
    </row>
    <row r="14">
      <c r="A14" t="str">
        <v>1</v>
      </c>
      <c r="B14" t="str">
        <v>12:07:11</v>
      </c>
      <c r="C14" t="str">
        <v>2024-06-24</v>
      </c>
      <c r="D14" t="str">
        <v>2024_CWW_slow_1</v>
      </c>
      <c r="E14" t="str">
        <v>Sharath</v>
      </c>
      <c r="F14" t="str">
        <v/>
      </c>
      <c r="G14" t="str">
        <v>TICO</v>
      </c>
      <c r="H14" t="str">
        <v>011</v>
      </c>
      <c r="I14" t="str">
        <v/>
      </c>
      <c r="J14" t="str">
        <f>1/((1/L14)-(1/K14))</f>
        <v>0.246637</v>
      </c>
      <c r="K14" t="str">
        <f>BH14+(BI14*AN14)+(BJ14*AN14*POWER(V14,2))+(BK14*AN14*V14)+(BL14*POWER(AN14,2))</f>
        <v>2.920037</v>
      </c>
      <c r="L14" t="str">
        <f>((M14/1000)*(1000-((T14+S14)/2)))/(T14-S14)</f>
        <v>0.227427</v>
      </c>
      <c r="M14" t="str">
        <f>(AN14*(S14-R14))/(100*U14*(1000-S14))*1000</f>
        <v>4.572713</v>
      </c>
      <c r="N14" t="str">
        <v>1.429503</v>
      </c>
      <c r="O14" t="str">
        <v>1.343822</v>
      </c>
      <c r="P14" t="str">
        <f>0.61365*EXP((17.502*AL14)/(240.97+AL14))</f>
        <v>3.384800</v>
      </c>
      <c r="Q14" t="str">
        <f>P14-N14</f>
        <v>1.955297</v>
      </c>
      <c r="R14" t="str">
        <v>13.484708</v>
      </c>
      <c r="S14" t="str">
        <v>14.344484</v>
      </c>
      <c r="T14" t="str">
        <f>(P14/AM14)*1000</f>
        <v>33.965092</v>
      </c>
      <c r="U14" t="str">
        <f>V14*BG14</f>
        <v>0.298530</v>
      </c>
      <c r="V14" t="str">
        <v>1.800000</v>
      </c>
      <c r="W14" t="str">
        <v>PSF-00186_20240624120711_6d9</v>
      </c>
      <c r="X14" t="str">
        <v>0.000000</v>
      </c>
      <c r="Y14" t="str">
        <v>0.000000</v>
      </c>
      <c r="Z14" t="str">
        <v>0.000000</v>
      </c>
      <c r="AA14" t="str">
        <v>87.920670</v>
      </c>
      <c r="AB14" t="str">
        <v>341.975922</v>
      </c>
      <c r="AC14" t="str">
        <v>0.742904</v>
      </c>
      <c r="AD14" t="str">
        <v>0.5</v>
      </c>
      <c r="AE14" t="str">
        <v>0.80</v>
      </c>
      <c r="AF14" t="str">
        <f>AC14*AD14*AE14*AQ14</f>
        <v>45.084721</v>
      </c>
      <c r="AG14" t="str">
        <v>1.000000</v>
      </c>
      <c r="AH14" t="str">
        <v>36.59</v>
      </c>
      <c r="AI14" t="str">
        <v>34.40</v>
      </c>
      <c r="AJ14" t="str">
        <v>28.50</v>
      </c>
      <c r="AK14" t="str">
        <v>26.05</v>
      </c>
      <c r="AL14" t="str">
        <f>(AK14-AJ14)*(AJ14*0+0)+AK14</f>
        <v>26.05</v>
      </c>
      <c r="AM14" t="str">
        <v>99.66</v>
      </c>
      <c r="AN14" t="str">
        <v>156.5</v>
      </c>
      <c r="AO14" t="str">
        <v>156.1</v>
      </c>
      <c r="AP14" t="str">
        <v>0.2</v>
      </c>
      <c r="AQ14" t="str">
        <v>152</v>
      </c>
      <c r="AR14" t="str">
        <v>3.919</v>
      </c>
      <c r="AS14" t="str">
        <v>11:59:36</v>
      </c>
      <c r="AT14" t="str">
        <v>2024-06-24</v>
      </c>
      <c r="AU14" t="str">
        <v>-0.31</v>
      </c>
      <c r="AV14" t="str">
        <v>1</v>
      </c>
      <c r="AW14" t="str">
        <v>0.000</v>
      </c>
      <c r="AX14" t="str">
        <v>0.001</v>
      </c>
      <c r="AY14" t="str">
        <v>0.003</v>
      </c>
      <c r="AZ14" t="str">
        <v>0.001</v>
      </c>
      <c r="BA14" t="str">
        <v>-0.062</v>
      </c>
      <c r="BB14" t="str">
        <v>-0.011</v>
      </c>
      <c r="BC14" t="str">
        <v>1</v>
      </c>
      <c r="BD14" t="str">
        <v>150</v>
      </c>
      <c r="BE14" t="str">
        <v>0.001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0</v>
      </c>
      <c r="BO14" t="str">
        <v>rectangular</v>
      </c>
      <c r="BP14" t="str">
        <v>7000</v>
      </c>
      <c r="BQ14" t="str">
        <v>500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2.422370</v>
      </c>
      <c r="CD14" t="str">
        <v>2.439773</v>
      </c>
      <c r="CE14" t="str">
        <v>1.637591</v>
      </c>
      <c r="CF14" t="str">
        <v>0.933139</v>
      </c>
      <c r="CG14" t="str">
        <v>0.237312</v>
      </c>
      <c r="CH14" t="str">
        <v>-0.029491</v>
      </c>
      <c r="CI14" t="str">
        <v>0.227639</v>
      </c>
      <c r="CJ14" t="str">
        <v>0.233841</v>
      </c>
      <c r="CK14" t="str">
        <v>87.920670</v>
      </c>
      <c r="CL14" t="str">
        <v>0.000366</v>
      </c>
      <c r="CM14" t="str">
        <v>2.366979</v>
      </c>
      <c r="CN14" t="str">
        <v>-0.000027</v>
      </c>
      <c r="CO14" t="str">
        <v>1.000000</v>
      </c>
      <c r="CP14" t="str">
        <v>2.379352</v>
      </c>
      <c r="CQ14" t="str">
        <v>-0.000008</v>
      </c>
      <c r="CR14" t="str">
        <v>1.000000</v>
      </c>
      <c r="CS14" t="str">
        <v>0.602324</v>
      </c>
      <c r="CT14" t="str">
        <v>0.600243</v>
      </c>
      <c r="CU14" t="str">
        <v>0.106805</v>
      </c>
      <c r="CV14" t="str">
        <v>0.000000</v>
      </c>
      <c r="CW14" t="str">
        <v>PSF-00186_20240624120711_6d9</v>
      </c>
      <c r="CX14" t="str">
        <v>PFA-00180</v>
      </c>
      <c r="CY14" t="str">
        <v>PSA-00192</v>
      </c>
      <c r="CZ14" t="str">
        <v>PSF-00186</v>
      </c>
      <c r="DA14" t="str">
        <v>RHS-00538</v>
      </c>
      <c r="DB14" t="str">
        <v>3.0.0</v>
      </c>
      <c r="DC14" t="str">
        <v>2024-06-23T17:01:37.126Z</v>
      </c>
    </row>
    <row r="15">
      <c r="A15" t="str">
        <v>2</v>
      </c>
      <c r="B15" t="str">
        <v>12:10:22</v>
      </c>
      <c r="C15" t="str">
        <v>2024-06-24</v>
      </c>
      <c r="D15" t="str">
        <v>2024_CWW_slow_1</v>
      </c>
      <c r="E15" t="str">
        <v>Sharath</v>
      </c>
      <c r="F15" t="str">
        <v/>
      </c>
      <c r="G15" t="str">
        <v>TICO</v>
      </c>
      <c r="H15" t="str">
        <v>012</v>
      </c>
      <c r="I15" t="str">
        <v/>
      </c>
      <c r="J15" t="str">
        <f>1/((1/L15)-(1/K15))</f>
        <v>0.074647</v>
      </c>
      <c r="K15" t="str">
        <f>BH15+(BI15*AN15)+(BJ15*AN15*POWER(V15,2))+(BK15*AN15*V15)+(BL15*POWER(AN15,2))</f>
        <v>2.918661</v>
      </c>
      <c r="L15" t="str">
        <f>((M15/1000)*(1000-((T15+S15)/2)))/(T15-S15)</f>
        <v>0.072786</v>
      </c>
      <c r="M15" t="str">
        <f>(AN15*(S15-R15))/(100*U15*(1000-S15))*1000</f>
        <v>1.391600</v>
      </c>
      <c r="N15" t="str">
        <v>1.329117</v>
      </c>
      <c r="O15" t="str">
        <v>1.302985</v>
      </c>
      <c r="P15" t="str">
        <f>0.61365*EXP((17.502*AL15)/(240.97+AL15))</f>
        <v>3.191303</v>
      </c>
      <c r="Q15" t="str">
        <f>P15-N15</f>
        <v>1.862186</v>
      </c>
      <c r="R15" t="str">
        <v>13.074439</v>
      </c>
      <c r="S15" t="str">
        <v>13.336644</v>
      </c>
      <c r="T15" t="str">
        <f>(P15/AM15)*1000</f>
        <v>32.022228</v>
      </c>
      <c r="U15" t="str">
        <f>V15*BG15</f>
        <v>0.298530</v>
      </c>
      <c r="V15" t="str">
        <v>1.800000</v>
      </c>
      <c r="W15" t="str">
        <v>PSF-00186_20240624121022_a07</v>
      </c>
      <c r="X15" t="str">
        <v>0.000000</v>
      </c>
      <c r="Y15" t="str">
        <v>0.000000</v>
      </c>
      <c r="Z15" t="str">
        <v>0.000000</v>
      </c>
      <c r="AA15" t="str">
        <v>91.215851</v>
      </c>
      <c r="AB15" t="str">
        <v>323.842041</v>
      </c>
      <c r="AC15" t="str">
        <v>0.718332</v>
      </c>
      <c r="AD15" t="str">
        <v>0.5</v>
      </c>
      <c r="AE15" t="str">
        <v>0.80</v>
      </c>
      <c r="AF15" t="str">
        <f>AC15*AD15*AE15*AQ15</f>
        <v>72.596039</v>
      </c>
      <c r="AG15" t="str">
        <v>1.000000</v>
      </c>
      <c r="AH15" t="str">
        <v>35.90</v>
      </c>
      <c r="AI15" t="str">
        <v>35.20</v>
      </c>
      <c r="AJ15" t="str">
        <v>27.58</v>
      </c>
      <c r="AK15" t="str">
        <v>25.06</v>
      </c>
      <c r="AL15" t="str">
        <f>(AK15-AJ15)*(AJ15*0+0)+AK15</f>
        <v>25.06</v>
      </c>
      <c r="AM15" t="str">
        <v>99.66</v>
      </c>
      <c r="AN15" t="str">
        <v>156.3</v>
      </c>
      <c r="AO15" t="str">
        <v>156.0</v>
      </c>
      <c r="AP15" t="str">
        <v>0.2</v>
      </c>
      <c r="AQ15" t="str">
        <v>253</v>
      </c>
      <c r="AR15" t="str">
        <v>3.915</v>
      </c>
      <c r="AS15" t="str">
        <v>12:10:10</v>
      </c>
      <c r="AT15" t="str">
        <v>2024-06-24</v>
      </c>
      <c r="AU15" t="str">
        <v>-0.29</v>
      </c>
      <c r="AV15" t="str">
        <v>1</v>
      </c>
      <c r="AW15" t="str">
        <v>-0.000</v>
      </c>
      <c r="AX15" t="str">
        <v>-0.000</v>
      </c>
      <c r="AY15" t="str">
        <v>0.002</v>
      </c>
      <c r="AZ15" t="str">
        <v>1.364</v>
      </c>
      <c r="BA15" t="str">
        <v>2.543</v>
      </c>
      <c r="BB15" t="str">
        <v>3.469</v>
      </c>
      <c r="BC15" t="str">
        <v>1</v>
      </c>
      <c r="BD15" t="str">
        <v>150</v>
      </c>
      <c r="BE15" t="str">
        <v>0.001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0</v>
      </c>
      <c r="BO15" t="str">
        <v>rectangular</v>
      </c>
      <c r="BP15" t="str">
        <v>7000</v>
      </c>
      <c r="BQ15" t="str">
        <v>500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2.423640</v>
      </c>
      <c r="CD15" t="str">
        <v>2.438936</v>
      </c>
      <c r="CE15" t="str">
        <v>1.636155</v>
      </c>
      <c r="CF15" t="str">
        <v>0.932720</v>
      </c>
      <c r="CG15" t="str">
        <v>0.246157</v>
      </c>
      <c r="CH15" t="str">
        <v>-0.030007</v>
      </c>
      <c r="CI15" t="str">
        <v>0.244016</v>
      </c>
      <c r="CJ15" t="str">
        <v>0.318357</v>
      </c>
      <c r="CK15" t="str">
        <v>91.215851</v>
      </c>
      <c r="CL15" t="str">
        <v>0.000364</v>
      </c>
      <c r="CM15" t="str">
        <v>2.366979</v>
      </c>
      <c r="CN15" t="str">
        <v>-0.000027</v>
      </c>
      <c r="CO15" t="str">
        <v>1.000000</v>
      </c>
      <c r="CP15" t="str">
        <v>2.379352</v>
      </c>
      <c r="CQ15" t="str">
        <v>-0.000008</v>
      </c>
      <c r="CR15" t="str">
        <v>1.000000</v>
      </c>
      <c r="CS15" t="str">
        <v>0.602324</v>
      </c>
      <c r="CT15" t="str">
        <v>0.600243</v>
      </c>
      <c r="CU15" t="str">
        <v>0.106805</v>
      </c>
      <c r="CV15" t="str">
        <v>0.000000</v>
      </c>
      <c r="CW15" t="str">
        <v>PSF-00186_20240624121022_a07</v>
      </c>
      <c r="CX15" t="str">
        <v>PFA-00180</v>
      </c>
      <c r="CY15" t="str">
        <v>PSA-00192</v>
      </c>
      <c r="CZ15" t="str">
        <v>PSF-00186</v>
      </c>
      <c r="DA15" t="str">
        <v>RHS-00538</v>
      </c>
      <c r="DB15" t="str">
        <v>3.0.0</v>
      </c>
      <c r="DC15" t="str">
        <v>2024-06-23T17:01:37.126Z</v>
      </c>
    </row>
  </sheetData>
  <ignoredErrors>
    <ignoredError numberStoredAsText="1" sqref="A1:DC1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2024_CWW_slow_1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