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_CWW_slow_2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7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Species</v>
      </c>
      <c r="H2" t="str">
        <v>tree_num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09:13:38</v>
      </c>
      <c r="C4" t="str">
        <v>2024-06-24</v>
      </c>
      <c r="D4" t="str">
        <v>2024_CWW_slow_2</v>
      </c>
      <c r="E4" t="str">
        <v>Sharath</v>
      </c>
      <c r="F4" t="str">
        <v/>
      </c>
      <c r="G4" t="str">
        <v>ACPS</v>
      </c>
      <c r="H4" t="str">
        <v>001</v>
      </c>
      <c r="I4" t="str">
        <v/>
      </c>
      <c r="J4" t="str">
        <f>1/((1/L4)-(1/K4))</f>
        <v>0.001243</v>
      </c>
      <c r="K4" t="str">
        <f>BH4+(BI4*AN4)+(BJ4*AN4*POWER(V4,2))+(BK4*AN4*V4)+(BL4*POWER(AN4,2))</f>
        <v>2.920370</v>
      </c>
      <c r="L4" t="str">
        <f>((M4/1000)*(1000-((T4+S4)/2)))/(T4-S4)</f>
        <v>0.001243</v>
      </c>
      <c r="M4" t="str">
        <f>(AN4*(S4-R4))/(100*U4*(1000-S4))*1000</f>
        <v>0.018526</v>
      </c>
      <c r="N4" t="str">
        <v>1.414709</v>
      </c>
      <c r="O4" t="str">
        <v>1.414361</v>
      </c>
      <c r="P4" t="str">
        <f>0.61365*EXP((17.502*AL4)/(240.97+AL4))</f>
        <v>2.872453</v>
      </c>
      <c r="Q4" t="str">
        <f>P4-N4</f>
        <v>1.457745</v>
      </c>
      <c r="R4" t="str">
        <v>14.151991</v>
      </c>
      <c r="S4" t="str">
        <v>14.155474</v>
      </c>
      <c r="T4" t="str">
        <f>(P4/AM4)*1000</f>
        <v>28.741560</v>
      </c>
      <c r="U4" t="str">
        <f>V4*BG4</f>
        <v>0.298530</v>
      </c>
      <c r="V4" t="str">
        <v>1.800000</v>
      </c>
      <c r="W4" t="str">
        <v>PSF-00186_20240624091338_7b6</v>
      </c>
      <c r="X4" t="str">
        <v>0.000000</v>
      </c>
      <c r="Y4" t="str">
        <v>0.000000</v>
      </c>
      <c r="Z4" t="str">
        <v>0.000000</v>
      </c>
      <c r="AA4" t="str">
        <v>21.090746</v>
      </c>
      <c r="AB4" t="str">
        <v>43.473602</v>
      </c>
      <c r="AC4" t="str">
        <v>0.514861</v>
      </c>
      <c r="AD4" t="str">
        <v>0.5</v>
      </c>
      <c r="AE4" t="str">
        <v>0.80</v>
      </c>
      <c r="AF4" t="str">
        <f>AC4*AD4*AE4*AQ4</f>
        <v>17.066322</v>
      </c>
      <c r="AG4" t="str">
        <v>1.000000</v>
      </c>
      <c r="AH4" t="str">
        <v>52.00</v>
      </c>
      <c r="AI4" t="str">
        <v>51.98</v>
      </c>
      <c r="AJ4" t="str">
        <v>22.41</v>
      </c>
      <c r="AK4" t="str">
        <v>23.31</v>
      </c>
      <c r="AL4" t="str">
        <f>(AK4-AJ4)*(AJ4*0+0)+AK4</f>
        <v>23.31</v>
      </c>
      <c r="AM4" t="str">
        <v>99.94</v>
      </c>
      <c r="AN4" t="str">
        <v>156.5</v>
      </c>
      <c r="AO4" t="str">
        <v>156.5</v>
      </c>
      <c r="AP4" t="str">
        <v>0.0</v>
      </c>
      <c r="AQ4" t="str">
        <v>83</v>
      </c>
      <c r="AR4" t="str">
        <v>4.078</v>
      </c>
      <c r="AS4" t="str">
        <v>09:13:08</v>
      </c>
      <c r="AT4" t="str">
        <v>2024-06-24</v>
      </c>
      <c r="AU4" t="str">
        <v>-0.79</v>
      </c>
      <c r="AV4" t="str">
        <v>1</v>
      </c>
      <c r="AW4" t="str">
        <v>-0.000</v>
      </c>
      <c r="AX4" t="str">
        <v>0.000</v>
      </c>
      <c r="AY4" t="str">
        <v>-0.002</v>
      </c>
      <c r="AZ4" t="str">
        <v>0.146</v>
      </c>
      <c r="BA4" t="str">
        <v>-1.442</v>
      </c>
      <c r="BB4" t="str">
        <v>-2.969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2.447447</v>
      </c>
      <c r="CD4" t="str">
        <v>2.462542</v>
      </c>
      <c r="CE4" t="str">
        <v>1.637938</v>
      </c>
      <c r="CF4" t="str">
        <v>0.934061</v>
      </c>
      <c r="CG4" t="str">
        <v>0.302462</v>
      </c>
      <c r="CH4" t="str">
        <v>0.010580</v>
      </c>
      <c r="CI4" t="str">
        <v>0.165328</v>
      </c>
      <c r="CJ4" t="str">
        <v>0.176192</v>
      </c>
      <c r="CK4" t="str">
        <v>21.090746</v>
      </c>
      <c r="CL4" t="str">
        <v>0.000362</v>
      </c>
      <c r="CM4" t="str">
        <v>2.366979</v>
      </c>
      <c r="CN4" t="str">
        <v>-0.000027</v>
      </c>
      <c r="CO4" t="str">
        <v>1.000000</v>
      </c>
      <c r="CP4" t="str">
        <v>2.379352</v>
      </c>
      <c r="CQ4" t="str">
        <v>-0.000008</v>
      </c>
      <c r="CR4" t="str">
        <v>1.000000</v>
      </c>
      <c r="CS4" t="str">
        <v>0.602324</v>
      </c>
      <c r="CT4" t="str">
        <v>0.600243</v>
      </c>
      <c r="CU4" t="str">
        <v>0.106805</v>
      </c>
      <c r="CV4" t="str">
        <v>0.000000</v>
      </c>
      <c r="CW4" t="str">
        <v>PSF-00186_20240624091338_7b6</v>
      </c>
      <c r="CX4" t="str">
        <v>PFA-00180</v>
      </c>
      <c r="CY4" t="str">
        <v>PSA-00192</v>
      </c>
      <c r="CZ4" t="str">
        <v>PSF-00186</v>
      </c>
      <c r="DA4" t="str">
        <v>RHS-00538</v>
      </c>
      <c r="DB4" t="str">
        <v>3.0.0</v>
      </c>
      <c r="DC4" t="str">
        <v>2024-06-23T17:01:50.540Z</v>
      </c>
    </row>
    <row r="5">
      <c r="A5" t="str">
        <v>1</v>
      </c>
      <c r="B5" t="str">
        <v>09:17:18</v>
      </c>
      <c r="C5" t="str">
        <v>2024-06-24</v>
      </c>
      <c r="D5" t="str">
        <v>2024_CWW_slow_2</v>
      </c>
      <c r="E5" t="str">
        <v>Sharath</v>
      </c>
      <c r="F5" t="str">
        <v/>
      </c>
      <c r="G5" t="str">
        <v>ACPS</v>
      </c>
      <c r="H5" t="str">
        <v>001</v>
      </c>
      <c r="I5" t="str">
        <v/>
      </c>
      <c r="J5" t="str">
        <f>1/((1/L5)-(1/K5))</f>
        <v>-0.026868</v>
      </c>
      <c r="K5" t="str">
        <f>BH5+(BI5*AN5)+(BJ5*AN5*POWER(V5,2))+(BK5*AN5*V5)+(BL5*POWER(AN5,2))</f>
        <v>2.919321</v>
      </c>
      <c r="L5" t="str">
        <f>((M5/1000)*(1000-((T5+S5)/2)))/(T5-S5)</f>
        <v>-0.027118</v>
      </c>
      <c r="M5" t="str">
        <f>(AN5*(S5-R5))/(100*U5*(1000-S5))*1000</f>
        <v>-0.351330</v>
      </c>
      <c r="N5" t="str">
        <v>1.452424</v>
      </c>
      <c r="O5" t="str">
        <v>1.459028</v>
      </c>
      <c r="P5" t="str">
        <f>0.61365*EXP((17.502*AL5)/(240.97+AL5))</f>
        <v>2.720204</v>
      </c>
      <c r="Q5" t="str">
        <f>P5-N5</f>
        <v>1.267780</v>
      </c>
      <c r="R5" t="str">
        <v>14.598680</v>
      </c>
      <c r="S5" t="str">
        <v>14.532597</v>
      </c>
      <c r="T5" t="str">
        <f>(P5/AM5)*1000</f>
        <v>27.217693</v>
      </c>
      <c r="U5" t="str">
        <f>V5*BG5</f>
        <v>0.298530</v>
      </c>
      <c r="V5" t="str">
        <v>1.800000</v>
      </c>
      <c r="W5" t="str">
        <v>PSF-00186_20240624091718_878</v>
      </c>
      <c r="X5" t="str">
        <v>0.000000</v>
      </c>
      <c r="Y5" t="str">
        <v>0.000000</v>
      </c>
      <c r="Z5" t="str">
        <v>0.000000</v>
      </c>
      <c r="AA5" t="str">
        <v>70.615410</v>
      </c>
      <c r="AB5" t="str">
        <v>168.362976</v>
      </c>
      <c r="AC5" t="str">
        <v>0.580576</v>
      </c>
      <c r="AD5" t="str">
        <v>0.5</v>
      </c>
      <c r="AE5" t="str">
        <v>0.80</v>
      </c>
      <c r="AF5" t="str">
        <f>AC5*AD5*AE5*AQ5</f>
        <v>19.983875</v>
      </c>
      <c r="AG5" t="str">
        <v>1.000000</v>
      </c>
      <c r="AH5" t="str">
        <v>53.15</v>
      </c>
      <c r="AI5" t="str">
        <v>53.39</v>
      </c>
      <c r="AJ5" t="str">
        <v>22.48</v>
      </c>
      <c r="AK5" t="str">
        <v>22.41</v>
      </c>
      <c r="AL5" t="str">
        <f>(AK5-AJ5)*(AJ5*0+0)+AK5</f>
        <v>22.41</v>
      </c>
      <c r="AM5" t="str">
        <v>99.94</v>
      </c>
      <c r="AN5" t="str">
        <v>156.4</v>
      </c>
      <c r="AO5" t="str">
        <v>156.5</v>
      </c>
      <c r="AP5" t="str">
        <v>-0.1</v>
      </c>
      <c r="AQ5" t="str">
        <v>86</v>
      </c>
      <c r="AR5" t="str">
        <v>4.073</v>
      </c>
      <c r="AS5" t="str">
        <v>09:13:08</v>
      </c>
      <c r="AT5" t="str">
        <v>2024-06-24</v>
      </c>
      <c r="AU5" t="str">
        <v>-0.79</v>
      </c>
      <c r="AV5" t="str">
        <v>1</v>
      </c>
      <c r="AW5" t="str">
        <v>0.000</v>
      </c>
      <c r="AX5" t="str">
        <v>-0.000</v>
      </c>
      <c r="AY5" t="str">
        <v>-0.001</v>
      </c>
      <c r="AZ5" t="str">
        <v>-1.609</v>
      </c>
      <c r="BA5" t="str">
        <v>9.534</v>
      </c>
      <c r="BB5" t="str">
        <v>-1.525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2.449297</v>
      </c>
      <c r="CD5" t="str">
        <v>2.464069</v>
      </c>
      <c r="CE5" t="str">
        <v>1.636842</v>
      </c>
      <c r="CF5" t="str">
        <v>0.934004</v>
      </c>
      <c r="CG5" t="str">
        <v>0.301593</v>
      </c>
      <c r="CH5" t="str">
        <v>-0.000669</v>
      </c>
      <c r="CI5" t="str">
        <v>0.193632</v>
      </c>
      <c r="CJ5" t="str">
        <v>0.178858</v>
      </c>
      <c r="CK5" t="str">
        <v>70.615410</v>
      </c>
      <c r="CL5" t="str">
        <v>0.000365</v>
      </c>
      <c r="CM5" t="str">
        <v>2.366979</v>
      </c>
      <c r="CN5" t="str">
        <v>-0.000027</v>
      </c>
      <c r="CO5" t="str">
        <v>1.000000</v>
      </c>
      <c r="CP5" t="str">
        <v>2.379352</v>
      </c>
      <c r="CQ5" t="str">
        <v>-0.000008</v>
      </c>
      <c r="CR5" t="str">
        <v>1.000000</v>
      </c>
      <c r="CS5" t="str">
        <v>0.602324</v>
      </c>
      <c r="CT5" t="str">
        <v>0.600243</v>
      </c>
      <c r="CU5" t="str">
        <v>0.106805</v>
      </c>
      <c r="CV5" t="str">
        <v>0.000000</v>
      </c>
      <c r="CW5" t="str">
        <v>PSF-00186_20240624091718_878</v>
      </c>
      <c r="CX5" t="str">
        <v>PFA-00180</v>
      </c>
      <c r="CY5" t="str">
        <v>PSA-00192</v>
      </c>
      <c r="CZ5" t="str">
        <v>PSF-00186</v>
      </c>
      <c r="DA5" t="str">
        <v>RHS-00538</v>
      </c>
      <c r="DB5" t="str">
        <v>3.0.0</v>
      </c>
      <c r="DC5" t="str">
        <v>2024-06-23T17:01:50.540Z</v>
      </c>
    </row>
    <row r="6">
      <c r="A6" t="str">
        <v>1</v>
      </c>
      <c r="B6" t="str">
        <v>09:56:41</v>
      </c>
      <c r="C6" t="str">
        <v>2024-06-24</v>
      </c>
      <c r="D6" t="str">
        <v>2024_CWW_slow_2</v>
      </c>
      <c r="E6" t="str">
        <v>Sharath</v>
      </c>
      <c r="F6" t="str">
        <v/>
      </c>
      <c r="G6" t="str">
        <v>ROPS</v>
      </c>
      <c r="H6" t="str">
        <v>008</v>
      </c>
      <c r="I6" t="str">
        <v/>
      </c>
      <c r="J6" t="str">
        <f>1/((1/L6)-(1/K6))</f>
        <v>0.055241</v>
      </c>
      <c r="K6" t="str">
        <f>BH6+(BI6*AN6)+(BJ6*AN6*POWER(V6,2))+(BK6*AN6*V6)+(BL6*POWER(AN6,2))</f>
        <v>2.918875</v>
      </c>
      <c r="L6" t="str">
        <f>((M6/1000)*(1000-((T6+S6)/2)))/(T6-S6)</f>
        <v>0.054215</v>
      </c>
      <c r="M6" t="str">
        <f>(AN6*(S6-R6))/(100*U6*(1000-S6))*1000</f>
        <v>1.128478</v>
      </c>
      <c r="N6" t="str">
        <v>1.494221</v>
      </c>
      <c r="O6" t="str">
        <v>1.473068</v>
      </c>
      <c r="P6" t="str">
        <f>0.61365*EXP((17.502*AL6)/(240.97+AL6))</f>
        <v>3.516604</v>
      </c>
      <c r="Q6" t="str">
        <f>P6-N6</f>
        <v>2.022383</v>
      </c>
      <c r="R6" t="str">
        <v>14.780009</v>
      </c>
      <c r="S6" t="str">
        <v>14.992245</v>
      </c>
      <c r="T6" t="str">
        <f>(P6/AM6)*1000</f>
        <v>35.283802</v>
      </c>
      <c r="U6" t="str">
        <f>V6*BG6</f>
        <v>0.298530</v>
      </c>
      <c r="V6" t="str">
        <v>1.800000</v>
      </c>
      <c r="W6" t="str">
        <v>PSF-00186_20240624095641_519</v>
      </c>
      <c r="X6" t="str">
        <v>0.000000</v>
      </c>
      <c r="Y6" t="str">
        <v>0.000000</v>
      </c>
      <c r="Z6" t="str">
        <v>0.000000</v>
      </c>
      <c r="AA6" t="str">
        <v>93.385933</v>
      </c>
      <c r="AB6" t="str">
        <v>169.927246</v>
      </c>
      <c r="AC6" t="str">
        <v>0.450436</v>
      </c>
      <c r="AD6" t="str">
        <v>0.5</v>
      </c>
      <c r="AE6" t="str">
        <v>0.80</v>
      </c>
      <c r="AF6" t="str">
        <f>AC6*AD6*AE6*AQ6</f>
        <v>299.510529</v>
      </c>
      <c r="AG6" t="str">
        <v>1.000000</v>
      </c>
      <c r="AH6" t="str">
        <v>45.84</v>
      </c>
      <c r="AI6" t="str">
        <v>45.19</v>
      </c>
      <c r="AJ6" t="str">
        <v>25.42</v>
      </c>
      <c r="AK6" t="str">
        <v>26.70</v>
      </c>
      <c r="AL6" t="str">
        <f>(AK6-AJ6)*(AJ6*0+0)+AK6</f>
        <v>26.70</v>
      </c>
      <c r="AM6" t="str">
        <v>99.67</v>
      </c>
      <c r="AN6" t="str">
        <v>156.4</v>
      </c>
      <c r="AO6" t="str">
        <v>156.1</v>
      </c>
      <c r="AP6" t="str">
        <v>0.2</v>
      </c>
      <c r="AQ6" t="str">
        <v>1662</v>
      </c>
      <c r="AR6" t="str">
        <v>4.021</v>
      </c>
      <c r="AS6" t="str">
        <v>09:51:09</v>
      </c>
      <c r="AT6" t="str">
        <v>2024-06-24</v>
      </c>
      <c r="AU6" t="str">
        <v>-0.38</v>
      </c>
      <c r="AV6" t="str">
        <v>1</v>
      </c>
      <c r="AW6" t="str">
        <v>0.000</v>
      </c>
      <c r="AX6" t="str">
        <v>0.000</v>
      </c>
      <c r="AY6" t="str">
        <v>-0.001</v>
      </c>
      <c r="AZ6" t="str">
        <v>-0.598</v>
      </c>
      <c r="BA6" t="str">
        <v>-1.673</v>
      </c>
      <c r="BB6" t="str">
        <v>-1.097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2.437720</v>
      </c>
      <c r="CD6" t="str">
        <v>2.453104</v>
      </c>
      <c r="CE6" t="str">
        <v>1.636378</v>
      </c>
      <c r="CF6" t="str">
        <v>0.932992</v>
      </c>
      <c r="CG6" t="str">
        <v>0.268237</v>
      </c>
      <c r="CH6" t="str">
        <v>0.015339</v>
      </c>
      <c r="CI6" t="str">
        <v>0.387585</v>
      </c>
      <c r="CJ6" t="str">
        <v>1.498706</v>
      </c>
      <c r="CK6" t="str">
        <v>93.385933</v>
      </c>
      <c r="CL6" t="str">
        <v>0.000363</v>
      </c>
      <c r="CM6" t="str">
        <v>2.366979</v>
      </c>
      <c r="CN6" t="str">
        <v>-0.000027</v>
      </c>
      <c r="CO6" t="str">
        <v>1.000000</v>
      </c>
      <c r="CP6" t="str">
        <v>2.379352</v>
      </c>
      <c r="CQ6" t="str">
        <v>-0.000008</v>
      </c>
      <c r="CR6" t="str">
        <v>1.000000</v>
      </c>
      <c r="CS6" t="str">
        <v>0.602324</v>
      </c>
      <c r="CT6" t="str">
        <v>0.600243</v>
      </c>
      <c r="CU6" t="str">
        <v>0.106805</v>
      </c>
      <c r="CV6" t="str">
        <v>0.000000</v>
      </c>
      <c r="CW6" t="str">
        <v>PSF-00186_20240624095641_519</v>
      </c>
      <c r="CX6" t="str">
        <v>PFA-00180</v>
      </c>
      <c r="CY6" t="str">
        <v>PSA-00192</v>
      </c>
      <c r="CZ6" t="str">
        <v>PSF-00186</v>
      </c>
      <c r="DA6" t="str">
        <v>RHS-00538</v>
      </c>
      <c r="DB6" t="str">
        <v>3.0.0</v>
      </c>
      <c r="DC6" t="str">
        <v>2024-06-23T17:01:50.540Z</v>
      </c>
    </row>
    <row r="7">
      <c r="A7" t="str">
        <v>2</v>
      </c>
      <c r="B7" t="str">
        <v>09:58:13</v>
      </c>
      <c r="C7" t="str">
        <v>2024-06-24</v>
      </c>
      <c r="D7" t="str">
        <v>2024_CWW_slow_2</v>
      </c>
      <c r="E7" t="str">
        <v>Sharath</v>
      </c>
      <c r="F7" t="str">
        <v/>
      </c>
      <c r="G7" t="str">
        <v>ROPS</v>
      </c>
      <c r="H7" t="str">
        <v>005</v>
      </c>
      <c r="I7" t="str">
        <v/>
      </c>
      <c r="J7" t="str">
        <f>1/((1/L7)-(1/K7))</f>
        <v>0.083378</v>
      </c>
      <c r="K7" t="str">
        <f>BH7+(BI7*AN7)+(BJ7*AN7*POWER(V7,2))+(BK7*AN7*V7)+(BL7*POWER(AN7,2))</f>
        <v>2.918986</v>
      </c>
      <c r="L7" t="str">
        <f>((M7/1000)*(1000-((T7+S7)/2)))/(T7-S7)</f>
        <v>0.081063</v>
      </c>
      <c r="M7" t="str">
        <f>(AN7*(S7-R7))/(100*U7*(1000-S7))*1000</f>
        <v>2.129629</v>
      </c>
      <c r="N7" t="str">
        <v>1.526799</v>
      </c>
      <c r="O7" t="str">
        <v>1.486892</v>
      </c>
      <c r="P7" t="str">
        <f>0.61365*EXP((17.502*AL7)/(240.97+AL7))</f>
        <v>4.072006</v>
      </c>
      <c r="Q7" t="str">
        <f>P7-N7</f>
        <v>2.545206</v>
      </c>
      <c r="R7" t="str">
        <v>14.916575</v>
      </c>
      <c r="S7" t="str">
        <v>15.316933</v>
      </c>
      <c r="T7" t="str">
        <f>(P7/AM7)*1000</f>
        <v>40.850574</v>
      </c>
      <c r="U7" t="str">
        <f>V7*BG7</f>
        <v>0.298530</v>
      </c>
      <c r="V7" t="str">
        <v>1.800000</v>
      </c>
      <c r="W7" t="str">
        <v>PSF-00186_20240624095813_efa</v>
      </c>
      <c r="X7" t="str">
        <v>0.000000</v>
      </c>
      <c r="Y7" t="str">
        <v>0.000000</v>
      </c>
      <c r="Z7" t="str">
        <v>0.000000</v>
      </c>
      <c r="AA7" t="str">
        <v>87.859512</v>
      </c>
      <c r="AB7" t="str">
        <v>99.843620</v>
      </c>
      <c r="AC7" t="str">
        <v>0.120029</v>
      </c>
      <c r="AD7" t="str">
        <v>0.5</v>
      </c>
      <c r="AE7" t="str">
        <v>0.80</v>
      </c>
      <c r="AF7" t="str">
        <f>AC7*AD7*AE7*AQ7</f>
        <v>85.743423</v>
      </c>
      <c r="AG7" t="str">
        <v>1.000000</v>
      </c>
      <c r="AH7" t="str">
        <v>46.73</v>
      </c>
      <c r="AI7" t="str">
        <v>45.51</v>
      </c>
      <c r="AJ7" t="str">
        <v>25.46</v>
      </c>
      <c r="AK7" t="str">
        <v>29.21</v>
      </c>
      <c r="AL7" t="str">
        <f>(AK7-AJ7)*(AJ7*0+0)+AK7</f>
        <v>29.21</v>
      </c>
      <c r="AM7" t="str">
        <v>99.68</v>
      </c>
      <c r="AN7" t="str">
        <v>156.4</v>
      </c>
      <c r="AO7" t="str">
        <v>155.7</v>
      </c>
      <c r="AP7" t="str">
        <v>0.4</v>
      </c>
      <c r="AQ7" t="str">
        <v>1786</v>
      </c>
      <c r="AR7" t="str">
        <v>4.017</v>
      </c>
      <c r="AS7" t="str">
        <v>09:51:09</v>
      </c>
      <c r="AT7" t="str">
        <v>2024-06-24</v>
      </c>
      <c r="AU7" t="str">
        <v>-0.38</v>
      </c>
      <c r="AV7" t="str">
        <v>1</v>
      </c>
      <c r="AW7" t="str">
        <v>0.000</v>
      </c>
      <c r="AX7" t="str">
        <v>0.000</v>
      </c>
      <c r="AY7" t="str">
        <v>0.003</v>
      </c>
      <c r="AZ7" t="str">
        <v>-0.923</v>
      </c>
      <c r="BA7" t="str">
        <v>-2.328</v>
      </c>
      <c r="BB7" t="str">
        <v>-5.003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2.438133</v>
      </c>
      <c r="CD7" t="str">
        <v>2.454295</v>
      </c>
      <c r="CE7" t="str">
        <v>1.636494</v>
      </c>
      <c r="CF7" t="str">
        <v>0.932083</v>
      </c>
      <c r="CG7" t="str">
        <v>0.267800</v>
      </c>
      <c r="CH7" t="str">
        <v>0.045498</v>
      </c>
      <c r="CI7" t="str">
        <v>0.394981</v>
      </c>
      <c r="CJ7" t="str">
        <v>1.602161</v>
      </c>
      <c r="CK7" t="str">
        <v>87.859512</v>
      </c>
      <c r="CL7" t="str">
        <v>0.000363</v>
      </c>
      <c r="CM7" t="str">
        <v>2.366979</v>
      </c>
      <c r="CN7" t="str">
        <v>-0.000027</v>
      </c>
      <c r="CO7" t="str">
        <v>1.000000</v>
      </c>
      <c r="CP7" t="str">
        <v>2.379352</v>
      </c>
      <c r="CQ7" t="str">
        <v>-0.000008</v>
      </c>
      <c r="CR7" t="str">
        <v>1.000000</v>
      </c>
      <c r="CS7" t="str">
        <v>0.602324</v>
      </c>
      <c r="CT7" t="str">
        <v>0.600243</v>
      </c>
      <c r="CU7" t="str">
        <v>0.106805</v>
      </c>
      <c r="CV7" t="str">
        <v>0.000000</v>
      </c>
      <c r="CW7" t="str">
        <v>PSF-00186_20240624095813_efa</v>
      </c>
      <c r="CX7" t="str">
        <v>PFA-00180</v>
      </c>
      <c r="CY7" t="str">
        <v>PSA-00192</v>
      </c>
      <c r="CZ7" t="str">
        <v>PSF-00186</v>
      </c>
      <c r="DA7" t="str">
        <v>RHS-00538</v>
      </c>
      <c r="DB7" t="str">
        <v>3.0.0</v>
      </c>
      <c r="DC7" t="str">
        <v>2024-06-23T17:01:50.540Z</v>
      </c>
    </row>
    <row r="8">
      <c r="A8" t="str">
        <v>1</v>
      </c>
      <c r="B8" t="str">
        <v>10:03:01</v>
      </c>
      <c r="C8" t="str">
        <v>2024-06-24</v>
      </c>
      <c r="D8" t="str">
        <v>2024_CWW_slow_2</v>
      </c>
      <c r="E8" t="str">
        <v>Sharath</v>
      </c>
      <c r="F8" t="str">
        <v/>
      </c>
      <c r="G8" t="str">
        <v>ROPS</v>
      </c>
      <c r="H8" t="str">
        <v>006</v>
      </c>
      <c r="I8" t="str">
        <v/>
      </c>
      <c r="J8" t="str">
        <f>1/((1/L8)-(1/K8))</f>
        <v>0.098348</v>
      </c>
      <c r="K8" t="str">
        <f>BH8+(BI8*AN8)+(BJ8*AN8*POWER(V8,2))+(BK8*AN8*V8)+(BL8*POWER(AN8,2))</f>
        <v>2.918536</v>
      </c>
      <c r="L8" t="str">
        <f>((M8/1000)*(1000-((T8+S8)/2)))/(T8-S8)</f>
        <v>0.095142</v>
      </c>
      <c r="M8" t="str">
        <f>(AN8*(S8-R8))/(100*U8*(1000-S8))*1000</f>
        <v>1.728081</v>
      </c>
      <c r="N8" t="str">
        <v>1.501272</v>
      </c>
      <c r="O8" t="str">
        <v>1.468871</v>
      </c>
      <c r="P8" t="str">
        <f>0.61365*EXP((17.502*AL8)/(240.97+AL8))</f>
        <v>3.268365</v>
      </c>
      <c r="Q8" t="str">
        <f>P8-N8</f>
        <v>1.767094</v>
      </c>
      <c r="R8" t="str">
        <v>14.736600</v>
      </c>
      <c r="S8" t="str">
        <v>15.061668</v>
      </c>
      <c r="T8" t="str">
        <f>(P8/AM8)*1000</f>
        <v>32.790222</v>
      </c>
      <c r="U8" t="str">
        <f>V8*BG8</f>
        <v>0.298530</v>
      </c>
      <c r="V8" t="str">
        <v>1.800000</v>
      </c>
      <c r="W8" t="str">
        <v>PSF-00186_20240624100301_d19</v>
      </c>
      <c r="X8" t="str">
        <v>0.000000</v>
      </c>
      <c r="Y8" t="str">
        <v>0.000000</v>
      </c>
      <c r="Z8" t="str">
        <v>0.000000</v>
      </c>
      <c r="AA8" t="str">
        <v>121.111389</v>
      </c>
      <c r="AB8" t="str">
        <v>243.453735</v>
      </c>
      <c r="AC8" t="str">
        <v>0.502528</v>
      </c>
      <c r="AD8" t="str">
        <v>0.5</v>
      </c>
      <c r="AE8" t="str">
        <v>0.80</v>
      </c>
      <c r="AF8" t="str">
        <f>AC8*AD8*AE8*AQ8</f>
        <v>330.511505</v>
      </c>
      <c r="AG8" t="str">
        <v>1.000000</v>
      </c>
      <c r="AH8" t="str">
        <v>45.60</v>
      </c>
      <c r="AI8" t="str">
        <v>44.61</v>
      </c>
      <c r="AJ8" t="str">
        <v>25.59</v>
      </c>
      <c r="AK8" t="str">
        <v>25.46</v>
      </c>
      <c r="AL8" t="str">
        <f>(AK8-AJ8)*(AJ8*0+0)+AK8</f>
        <v>25.46</v>
      </c>
      <c r="AM8" t="str">
        <v>99.68</v>
      </c>
      <c r="AN8" t="str">
        <v>156.3</v>
      </c>
      <c r="AO8" t="str">
        <v>155.3</v>
      </c>
      <c r="AP8" t="str">
        <v>0.6</v>
      </c>
      <c r="AQ8" t="str">
        <v>1644</v>
      </c>
      <c r="AR8" t="str">
        <v>4.011</v>
      </c>
      <c r="AS8" t="str">
        <v>10:02:50</v>
      </c>
      <c r="AT8" t="str">
        <v>2024-06-24</v>
      </c>
      <c r="AU8" t="str">
        <v>-0.40</v>
      </c>
      <c r="AV8" t="str">
        <v>1</v>
      </c>
      <c r="AW8" t="str">
        <v>-0.001</v>
      </c>
      <c r="AX8" t="str">
        <v>-0.000</v>
      </c>
      <c r="AY8" t="str">
        <v>0.006</v>
      </c>
      <c r="AZ8" t="str">
        <v>-1.122</v>
      </c>
      <c r="BA8" t="str">
        <v>-2.778</v>
      </c>
      <c r="BB8" t="str">
        <v>-28.428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2.436906</v>
      </c>
      <c r="CD8" t="str">
        <v>2.452764</v>
      </c>
      <c r="CE8" t="str">
        <v>1.636025</v>
      </c>
      <c r="CF8" t="str">
        <v>0.930949</v>
      </c>
      <c r="CG8" t="str">
        <v>0.266437</v>
      </c>
      <c r="CH8" t="str">
        <v>-0.001435</v>
      </c>
      <c r="CI8" t="str">
        <v>0.413272</v>
      </c>
      <c r="CJ8" t="str">
        <v>1.483556</v>
      </c>
      <c r="CK8" t="str">
        <v>121.111389</v>
      </c>
      <c r="CL8" t="str">
        <v>0.000363</v>
      </c>
      <c r="CM8" t="str">
        <v>2.366979</v>
      </c>
      <c r="CN8" t="str">
        <v>-0.000027</v>
      </c>
      <c r="CO8" t="str">
        <v>1.000000</v>
      </c>
      <c r="CP8" t="str">
        <v>2.379352</v>
      </c>
      <c r="CQ8" t="str">
        <v>-0.000008</v>
      </c>
      <c r="CR8" t="str">
        <v>1.000000</v>
      </c>
      <c r="CS8" t="str">
        <v>0.602324</v>
      </c>
      <c r="CT8" t="str">
        <v>0.600243</v>
      </c>
      <c r="CU8" t="str">
        <v>0.106805</v>
      </c>
      <c r="CV8" t="str">
        <v>0.000000</v>
      </c>
      <c r="CW8" t="str">
        <v>PSF-00186_20240624100301_d19</v>
      </c>
      <c r="CX8" t="str">
        <v>PFA-00180</v>
      </c>
      <c r="CY8" t="str">
        <v>PSA-00192</v>
      </c>
      <c r="CZ8" t="str">
        <v>PSF-00186</v>
      </c>
      <c r="DA8" t="str">
        <v>RHS-00538</v>
      </c>
      <c r="DB8" t="str">
        <v>3.0.0</v>
      </c>
      <c r="DC8" t="str">
        <v>2024-06-23T17:01:50.540Z</v>
      </c>
    </row>
    <row r="9">
      <c r="A9" t="str">
        <v>2</v>
      </c>
      <c r="B9" t="str">
        <v>10:05:31</v>
      </c>
      <c r="C9" t="str">
        <v>2024-06-24</v>
      </c>
      <c r="D9" t="str">
        <v>2024_CWW_slow_2</v>
      </c>
      <c r="E9" t="str">
        <v>Sharath</v>
      </c>
      <c r="F9" t="str">
        <v/>
      </c>
      <c r="G9" t="str">
        <v>ROPS</v>
      </c>
      <c r="H9" t="str">
        <v>007</v>
      </c>
      <c r="I9" t="str">
        <v/>
      </c>
      <c r="J9" t="str">
        <f>1/((1/L9)-(1/K9))</f>
        <v>0.103103</v>
      </c>
      <c r="K9" t="str">
        <f>BH9+(BI9*AN9)+(BJ9*AN9*POWER(V9,2))+(BK9*AN9*V9)+(BL9*POWER(AN9,2))</f>
        <v>2.918985</v>
      </c>
      <c r="L9" t="str">
        <f>((M9/1000)*(1000-((T9+S9)/2)))/(T9-S9)</f>
        <v>0.099586</v>
      </c>
      <c r="M9" t="str">
        <f>(AN9*(S9-R9))/(100*U9*(1000-S9))*1000</f>
        <v>2.409704</v>
      </c>
      <c r="N9" t="str">
        <v>1.551288</v>
      </c>
      <c r="O9" t="str">
        <v>1.506155</v>
      </c>
      <c r="P9" t="str">
        <f>0.61365*EXP((17.502*AL9)/(240.97+AL9))</f>
        <v>3.896720</v>
      </c>
      <c r="Q9" t="str">
        <f>P9-N9</f>
        <v>2.345432</v>
      </c>
      <c r="R9" t="str">
        <v>15.113888</v>
      </c>
      <c r="S9" t="str">
        <v>15.566782</v>
      </c>
      <c r="T9" t="str">
        <f>(P9/AM9)*1000</f>
        <v>39.102592</v>
      </c>
      <c r="U9" t="str">
        <f>V9*BG9</f>
        <v>0.298530</v>
      </c>
      <c r="V9" t="str">
        <v>1.800000</v>
      </c>
      <c r="W9" t="str">
        <v>PSF-00186_20240624100531_a22</v>
      </c>
      <c r="X9" t="str">
        <v>0.000000</v>
      </c>
      <c r="Y9" t="str">
        <v>0.000000</v>
      </c>
      <c r="Z9" t="str">
        <v>0.000000</v>
      </c>
      <c r="AA9" t="str">
        <v>120.999458</v>
      </c>
      <c r="AB9" t="str">
        <v>169.542786</v>
      </c>
      <c r="AC9" t="str">
        <v>0.286319</v>
      </c>
      <c r="AD9" t="str">
        <v>0.5</v>
      </c>
      <c r="AE9" t="str">
        <v>0.80</v>
      </c>
      <c r="AF9" t="str">
        <f>AC9*AD9*AE9*AQ9</f>
        <v>167.106308</v>
      </c>
      <c r="AG9" t="str">
        <v>1.000000</v>
      </c>
      <c r="AH9" t="str">
        <v>46.68</v>
      </c>
      <c r="AI9" t="str">
        <v>45.32</v>
      </c>
      <c r="AJ9" t="str">
        <v>25.74</v>
      </c>
      <c r="AK9" t="str">
        <v>28.46</v>
      </c>
      <c r="AL9" t="str">
        <f>(AK9-AJ9)*(AJ9*0+0)+AK9</f>
        <v>28.46</v>
      </c>
      <c r="AM9" t="str">
        <v>99.65</v>
      </c>
      <c r="AN9" t="str">
        <v>156.4</v>
      </c>
      <c r="AO9" t="str">
        <v>156.3</v>
      </c>
      <c r="AP9" t="str">
        <v>0.1</v>
      </c>
      <c r="AQ9" t="str">
        <v>1459</v>
      </c>
      <c r="AR9" t="str">
        <v>4.009</v>
      </c>
      <c r="AS9" t="str">
        <v>10:02:50</v>
      </c>
      <c r="AT9" t="str">
        <v>2024-06-24</v>
      </c>
      <c r="AU9" t="str">
        <v>-0.40</v>
      </c>
      <c r="AV9" t="str">
        <v>1</v>
      </c>
      <c r="AW9" t="str">
        <v>-0.002</v>
      </c>
      <c r="AX9" t="str">
        <v>-0.001</v>
      </c>
      <c r="AY9" t="str">
        <v>0.003</v>
      </c>
      <c r="AZ9" t="str">
        <v>-0.190</v>
      </c>
      <c r="BA9" t="str">
        <v>0.126</v>
      </c>
      <c r="BB9" t="str">
        <v>-0.358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2.437819</v>
      </c>
      <c r="CD9" t="str">
        <v>2.454190</v>
      </c>
      <c r="CE9" t="str">
        <v>1.636493</v>
      </c>
      <c r="CF9" t="str">
        <v>0.933474</v>
      </c>
      <c r="CG9" t="str">
        <v>0.264754</v>
      </c>
      <c r="CH9" t="str">
        <v>0.032700</v>
      </c>
      <c r="CI9" t="str">
        <v>0.421993</v>
      </c>
      <c r="CJ9" t="str">
        <v>1.328525</v>
      </c>
      <c r="CK9" t="str">
        <v>120.999458</v>
      </c>
      <c r="CL9" t="str">
        <v>0.000360</v>
      </c>
      <c r="CM9" t="str">
        <v>2.366979</v>
      </c>
      <c r="CN9" t="str">
        <v>-0.000027</v>
      </c>
      <c r="CO9" t="str">
        <v>1.000000</v>
      </c>
      <c r="CP9" t="str">
        <v>2.379352</v>
      </c>
      <c r="CQ9" t="str">
        <v>-0.000008</v>
      </c>
      <c r="CR9" t="str">
        <v>1.000000</v>
      </c>
      <c r="CS9" t="str">
        <v>0.602324</v>
      </c>
      <c r="CT9" t="str">
        <v>0.600243</v>
      </c>
      <c r="CU9" t="str">
        <v>0.106805</v>
      </c>
      <c r="CV9" t="str">
        <v>0.000000</v>
      </c>
      <c r="CW9" t="str">
        <v>PSF-00186_20240624100531_a22</v>
      </c>
      <c r="CX9" t="str">
        <v>PFA-00180</v>
      </c>
      <c r="CY9" t="str">
        <v>PSA-00192</v>
      </c>
      <c r="CZ9" t="str">
        <v>PSF-00186</v>
      </c>
      <c r="DA9" t="str">
        <v>RHS-00538</v>
      </c>
      <c r="DB9" t="str">
        <v>3.0.0</v>
      </c>
      <c r="DC9" t="str">
        <v>2024-06-23T17:01:50.540Z</v>
      </c>
    </row>
    <row r="10">
      <c r="A10" t="str">
        <v>1</v>
      </c>
      <c r="B10" t="str">
        <v>11:04:59</v>
      </c>
      <c r="C10" t="str">
        <v>2024-06-24</v>
      </c>
      <c r="D10" t="str">
        <v>2024_CWW_slow_2</v>
      </c>
      <c r="E10" t="str">
        <v>Sharath</v>
      </c>
      <c r="F10" t="str">
        <v/>
      </c>
      <c r="G10" t="str">
        <v/>
      </c>
      <c r="H10" t="str">
        <v>008</v>
      </c>
      <c r="I10" t="str">
        <v/>
      </c>
      <c r="J10" t="str">
        <f>1/((1/L10)-(1/K10))</f>
        <v>0.076897</v>
      </c>
      <c r="K10" t="str">
        <f>BH10+(BI10*AN10)+(BJ10*AN10*POWER(V10,2))+(BK10*AN10*V10)+(BL10*POWER(AN10,2))</f>
        <v>2.919047</v>
      </c>
      <c r="L10" t="str">
        <f>((M10/1000)*(1000-((T10+S10)/2)))/(T10-S10)</f>
        <v>0.074924</v>
      </c>
      <c r="M10" t="str">
        <f>(AN10*(S10-R10))/(100*U10*(1000-S10))*1000</f>
        <v>2.845434</v>
      </c>
      <c r="N10" t="str">
        <v>1.855811</v>
      </c>
      <c r="O10" t="str">
        <v>1.802736</v>
      </c>
      <c r="P10" t="str">
        <f>0.61365*EXP((17.502*AL10)/(240.97+AL10))</f>
        <v>5.497243</v>
      </c>
      <c r="Q10" t="str">
        <f>P10-N10</f>
        <v>3.641432</v>
      </c>
      <c r="R10" t="str">
        <v>18.107079</v>
      </c>
      <c r="S10" t="str">
        <v>18.640171</v>
      </c>
      <c r="T10" t="str">
        <f>(P10/AM10)*1000</f>
        <v>55.215515</v>
      </c>
      <c r="U10" t="str">
        <f>V10*BG10</f>
        <v>0.298530</v>
      </c>
      <c r="V10" t="str">
        <v>1.800000</v>
      </c>
      <c r="W10" t="str">
        <v>PSF-00186_20240624110459_8aa</v>
      </c>
      <c r="X10" t="str">
        <v>0.000000</v>
      </c>
      <c r="Y10" t="str">
        <v>0.000000</v>
      </c>
      <c r="Z10" t="str">
        <v>0.000000</v>
      </c>
      <c r="AA10" t="str">
        <v>41.643261</v>
      </c>
      <c r="AB10" t="str">
        <v>63.251854</v>
      </c>
      <c r="AC10" t="str">
        <v>0.341628</v>
      </c>
      <c r="AD10" t="str">
        <v>0.5</v>
      </c>
      <c r="AE10" t="str">
        <v>0.80</v>
      </c>
      <c r="AF10" t="str">
        <f>AC10*AD10*AE10*AQ10</f>
        <v>220.287109</v>
      </c>
      <c r="AG10" t="str">
        <v>1.000000</v>
      </c>
      <c r="AH10" t="str">
        <v>36.13</v>
      </c>
      <c r="AI10" t="str">
        <v>35.10</v>
      </c>
      <c r="AJ10" t="str">
        <v>33.29</v>
      </c>
      <c r="AK10" t="str">
        <v>34.51</v>
      </c>
      <c r="AL10" t="str">
        <f>(AK10-AJ10)*(AJ10*0+0)+AK10</f>
        <v>34.51</v>
      </c>
      <c r="AM10" t="str">
        <v>99.56</v>
      </c>
      <c r="AN10" t="str">
        <v>156.4</v>
      </c>
      <c r="AO10" t="str">
        <v>154.7</v>
      </c>
      <c r="AP10" t="str">
        <v>1.1</v>
      </c>
      <c r="AQ10" t="str">
        <v>1612</v>
      </c>
      <c r="AR10" t="str">
        <v>3.937</v>
      </c>
      <c r="AS10" t="str">
        <v>11:00:47</v>
      </c>
      <c r="AT10" t="str">
        <v>2024-06-24</v>
      </c>
      <c r="AU10" t="str">
        <v>-0.17</v>
      </c>
      <c r="AV10" t="str">
        <v>1</v>
      </c>
      <c r="AW10" t="str">
        <v>0.002</v>
      </c>
      <c r="AX10" t="str">
        <v>0.000</v>
      </c>
      <c r="AY10" t="str">
        <v>0.009</v>
      </c>
      <c r="AZ10" t="str">
        <v>1.593</v>
      </c>
      <c r="BA10" t="str">
        <v>11.543</v>
      </c>
      <c r="BB10" t="str">
        <v>-33.180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2.422538</v>
      </c>
      <c r="CD10" t="str">
        <v>2.438170</v>
      </c>
      <c r="CE10" t="str">
        <v>1.636557</v>
      </c>
      <c r="CF10" t="str">
        <v>0.929336</v>
      </c>
      <c r="CG10" t="str">
        <v>0.196533</v>
      </c>
      <c r="CH10" t="str">
        <v>0.015368</v>
      </c>
      <c r="CI10" t="str">
        <v>0.576523</v>
      </c>
      <c r="CJ10" t="str">
        <v>1.456591</v>
      </c>
      <c r="CK10" t="str">
        <v>41.643261</v>
      </c>
      <c r="CL10" t="str">
        <v>0.000370</v>
      </c>
      <c r="CM10" t="str">
        <v>2.366979</v>
      </c>
      <c r="CN10" t="str">
        <v>-0.000027</v>
      </c>
      <c r="CO10" t="str">
        <v>1.000000</v>
      </c>
      <c r="CP10" t="str">
        <v>2.379352</v>
      </c>
      <c r="CQ10" t="str">
        <v>-0.000008</v>
      </c>
      <c r="CR10" t="str">
        <v>1.000000</v>
      </c>
      <c r="CS10" t="str">
        <v>0.602324</v>
      </c>
      <c r="CT10" t="str">
        <v>0.600243</v>
      </c>
      <c r="CU10" t="str">
        <v>0.106805</v>
      </c>
      <c r="CV10" t="str">
        <v>0.000000</v>
      </c>
      <c r="CW10" t="str">
        <v>PSF-00186_20240624110459_8aa</v>
      </c>
      <c r="CX10" t="str">
        <v>PFA-00180</v>
      </c>
      <c r="CY10" t="str">
        <v>PSA-00192</v>
      </c>
      <c r="CZ10" t="str">
        <v>PSF-00186</v>
      </c>
      <c r="DA10" t="str">
        <v>RHS-00538</v>
      </c>
      <c r="DB10" t="str">
        <v>3.0.0</v>
      </c>
      <c r="DC10" t="str">
        <v>2024-06-23T17:01:50.540Z</v>
      </c>
    </row>
    <row r="11">
      <c r="A11" t="str">
        <v>2</v>
      </c>
      <c r="B11" t="str">
        <v>11:07:25</v>
      </c>
      <c r="C11" t="str">
        <v>2024-06-24</v>
      </c>
      <c r="D11" t="str">
        <v>2024_CWW_slow_2</v>
      </c>
      <c r="E11" t="str">
        <v>Sharath</v>
      </c>
      <c r="F11" t="str">
        <v/>
      </c>
      <c r="G11" t="str">
        <v>ROPS</v>
      </c>
      <c r="H11" t="str">
        <v>010</v>
      </c>
      <c r="I11" t="str">
        <v/>
      </c>
      <c r="J11" t="str">
        <f>1/((1/L11)-(1/K11))</f>
        <v>0.066562</v>
      </c>
      <c r="K11" t="str">
        <f>BH11+(BI11*AN11)+(BJ11*AN11*POWER(V11,2))+(BK11*AN11*V11)+(BL11*POWER(AN11,2))</f>
        <v>2.918713</v>
      </c>
      <c r="L11" t="str">
        <f>((M11/1000)*(1000-((T11+S11)/2)))/(T11-S11)</f>
        <v>0.065078</v>
      </c>
      <c r="M11" t="str">
        <f>(AN11*(S11-R11))/(100*U11*(1000-S11))*1000</f>
        <v>1.829288</v>
      </c>
      <c r="N11" t="str">
        <v>1.791390</v>
      </c>
      <c r="O11" t="str">
        <v>1.757238</v>
      </c>
      <c r="P11" t="str">
        <f>0.61365*EXP((17.502*AL11)/(240.97+AL11))</f>
        <v>4.501507</v>
      </c>
      <c r="Q11" t="str">
        <f>P11-N11</f>
        <v>2.710116</v>
      </c>
      <c r="R11" t="str">
        <v>17.649904</v>
      </c>
      <c r="S11" t="str">
        <v>17.992937</v>
      </c>
      <c r="T11" t="str">
        <f>(P11/AM11)*1000</f>
        <v>45.213669</v>
      </c>
      <c r="U11" t="str">
        <f>V11*BG11</f>
        <v>0.298530</v>
      </c>
      <c r="V11" t="str">
        <v>1.800000</v>
      </c>
      <c r="W11" t="str">
        <v>PSF-00186_20240624110725_5c6</v>
      </c>
      <c r="X11" t="str">
        <v>0.000000</v>
      </c>
      <c r="Y11" t="str">
        <v>0.000000</v>
      </c>
      <c r="Z11" t="str">
        <v>0.000000</v>
      </c>
      <c r="AA11" t="str">
        <v>105.767014</v>
      </c>
      <c r="AB11" t="str">
        <v>210.722565</v>
      </c>
      <c r="AC11" t="str">
        <v>0.498075</v>
      </c>
      <c r="AD11" t="str">
        <v>0.5</v>
      </c>
      <c r="AE11" t="str">
        <v>0.80</v>
      </c>
      <c r="AF11" t="str">
        <f>AC11*AD11*AE11*AQ11</f>
        <v>68.564095</v>
      </c>
      <c r="AG11" t="str">
        <v>1.000000</v>
      </c>
      <c r="AH11" t="str">
        <v>37.04</v>
      </c>
      <c r="AI11" t="str">
        <v>36.34</v>
      </c>
      <c r="AJ11" t="str">
        <v>32.22</v>
      </c>
      <c r="AK11" t="str">
        <v>30.96</v>
      </c>
      <c r="AL11" t="str">
        <f>(AK11-AJ11)*(AJ11*0+0)+AK11</f>
        <v>30.96</v>
      </c>
      <c r="AM11" t="str">
        <v>99.56</v>
      </c>
      <c r="AN11" t="str">
        <v>156.3</v>
      </c>
      <c r="AO11" t="str">
        <v>154.5</v>
      </c>
      <c r="AP11" t="str">
        <v>1.2</v>
      </c>
      <c r="AQ11" t="str">
        <v>344</v>
      </c>
      <c r="AR11" t="str">
        <v>3.934</v>
      </c>
      <c r="AS11" t="str">
        <v>11:00:47</v>
      </c>
      <c r="AT11" t="str">
        <v>2024-06-24</v>
      </c>
      <c r="AU11" t="str">
        <v>-0.17</v>
      </c>
      <c r="AV11" t="str">
        <v>1</v>
      </c>
      <c r="AW11" t="str">
        <v>0.000</v>
      </c>
      <c r="AX11" t="str">
        <v>-0.001</v>
      </c>
      <c r="AY11" t="str">
        <v>0.003</v>
      </c>
      <c r="AZ11" t="str">
        <v>0.113</v>
      </c>
      <c r="BA11" t="str">
        <v>-1.129</v>
      </c>
      <c r="BB11" t="str">
        <v>6.174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2.424409</v>
      </c>
      <c r="CD11" t="str">
        <v>2.439590</v>
      </c>
      <c r="CE11" t="str">
        <v>1.636209</v>
      </c>
      <c r="CF11" t="str">
        <v>0.928888</v>
      </c>
      <c r="CG11" t="str">
        <v>0.204925</v>
      </c>
      <c r="CH11" t="str">
        <v>-0.016017</v>
      </c>
      <c r="CI11" t="str">
        <v>0.577049</v>
      </c>
      <c r="CJ11" t="str">
        <v>0.394964</v>
      </c>
      <c r="CK11" t="str">
        <v>105.767014</v>
      </c>
      <c r="CL11" t="str">
        <v>0.000374</v>
      </c>
      <c r="CM11" t="str">
        <v>2.366979</v>
      </c>
      <c r="CN11" t="str">
        <v>-0.000027</v>
      </c>
      <c r="CO11" t="str">
        <v>1.000000</v>
      </c>
      <c r="CP11" t="str">
        <v>2.379352</v>
      </c>
      <c r="CQ11" t="str">
        <v>-0.000008</v>
      </c>
      <c r="CR11" t="str">
        <v>1.000000</v>
      </c>
      <c r="CS11" t="str">
        <v>0.602324</v>
      </c>
      <c r="CT11" t="str">
        <v>0.600243</v>
      </c>
      <c r="CU11" t="str">
        <v>0.106805</v>
      </c>
      <c r="CV11" t="str">
        <v>0.000000</v>
      </c>
      <c r="CW11" t="str">
        <v>PSF-00186_20240624110725_5c6</v>
      </c>
      <c r="CX11" t="str">
        <v>PFA-00180</v>
      </c>
      <c r="CY11" t="str">
        <v>PSA-00192</v>
      </c>
      <c r="CZ11" t="str">
        <v>PSF-00186</v>
      </c>
      <c r="DA11" t="str">
        <v>RHS-00538</v>
      </c>
      <c r="DB11" t="str">
        <v>3.0.0</v>
      </c>
      <c r="DC11" t="str">
        <v>2024-06-23T17:01:50.540Z</v>
      </c>
    </row>
    <row r="12">
      <c r="A12" t="str">
        <v>1</v>
      </c>
      <c r="B12" t="str">
        <v>11:10:29</v>
      </c>
      <c r="C12" t="str">
        <v>2024-06-24</v>
      </c>
      <c r="D12" t="str">
        <v>2024_CWW_slow_2</v>
      </c>
      <c r="E12" t="str">
        <v>Sharath</v>
      </c>
      <c r="F12" t="str">
        <v/>
      </c>
      <c r="G12" t="str">
        <v>ROPS</v>
      </c>
      <c r="H12" t="str">
        <v>006</v>
      </c>
      <c r="I12" t="str">
        <v/>
      </c>
      <c r="J12" t="str">
        <f>1/((1/L12)-(1/K12))</f>
        <v>0.065922</v>
      </c>
      <c r="K12" t="str">
        <f>BH12+(BI12*AN12)+(BJ12*AN12*POWER(V12,2))+(BK12*AN12*V12)+(BL12*POWER(AN12,2))</f>
        <v>2.920052</v>
      </c>
      <c r="L12" t="str">
        <f>((M12/1000)*(1000-((T12+S12)/2)))/(T12-S12)</f>
        <v>0.064467</v>
      </c>
      <c r="M12" t="str">
        <f>(AN12*(S12-R12))/(100*U12*(1000-S12))*1000</f>
        <v>1.440731</v>
      </c>
      <c r="N12" t="str">
        <v>1.549244</v>
      </c>
      <c r="O12" t="str">
        <v>1.522306</v>
      </c>
      <c r="P12" t="str">
        <f>0.61365*EXP((17.502*AL12)/(240.97+AL12))</f>
        <v>3.715511</v>
      </c>
      <c r="Q12" t="str">
        <f>P12-N12</f>
        <v>2.166267</v>
      </c>
      <c r="R12" t="str">
        <v>15.289764</v>
      </c>
      <c r="S12" t="str">
        <v>15.560319</v>
      </c>
      <c r="T12" t="str">
        <f>(P12/AM12)*1000</f>
        <v>37.317905</v>
      </c>
      <c r="U12" t="str">
        <f>V12*BG12</f>
        <v>0.298530</v>
      </c>
      <c r="V12" t="str">
        <v>1.800000</v>
      </c>
      <c r="W12" t="str">
        <v>PSF-00186_20240624111029_858</v>
      </c>
      <c r="X12" t="str">
        <v>0.000000</v>
      </c>
      <c r="Y12" t="str">
        <v>0.000000</v>
      </c>
      <c r="Z12" t="str">
        <v>0.000000</v>
      </c>
      <c r="AA12" t="str">
        <v>125.546333</v>
      </c>
      <c r="AB12" t="str">
        <v>516.469360</v>
      </c>
      <c r="AC12" t="str">
        <v>0.756914</v>
      </c>
      <c r="AD12" t="str">
        <v>0.5</v>
      </c>
      <c r="AE12" t="str">
        <v>0.80</v>
      </c>
      <c r="AF12" t="str">
        <f>AC12*AD12*AE12*AQ12</f>
        <v>77.112434</v>
      </c>
      <c r="AG12" t="str">
        <v>1.000000</v>
      </c>
      <c r="AH12" t="str">
        <v>34.79</v>
      </c>
      <c r="AI12" t="str">
        <v>34.18</v>
      </c>
      <c r="AJ12" t="str">
        <v>30.77</v>
      </c>
      <c r="AK12" t="str">
        <v>27.64</v>
      </c>
      <c r="AL12" t="str">
        <f>(AK12-AJ12)*(AJ12*0+0)+AK12</f>
        <v>27.64</v>
      </c>
      <c r="AM12" t="str">
        <v>99.56</v>
      </c>
      <c r="AN12" t="str">
        <v>156.5</v>
      </c>
      <c r="AO12" t="str">
        <v>155.5</v>
      </c>
      <c r="AP12" t="str">
        <v>0.6</v>
      </c>
      <c r="AQ12" t="str">
        <v>255</v>
      </c>
      <c r="AR12" t="str">
        <v>3.931</v>
      </c>
      <c r="AS12" t="str">
        <v>11:00:47</v>
      </c>
      <c r="AT12" t="str">
        <v>2024-06-24</v>
      </c>
      <c r="AU12" t="str">
        <v>-0.17</v>
      </c>
      <c r="AV12" t="str">
        <v>1</v>
      </c>
      <c r="AW12" t="str">
        <v>0.002</v>
      </c>
      <c r="AX12" t="str">
        <v>0.000</v>
      </c>
      <c r="AY12" t="str">
        <v>0.003</v>
      </c>
      <c r="AZ12" t="str">
        <v>29.648</v>
      </c>
      <c r="BA12" t="str">
        <v>8.427</v>
      </c>
      <c r="BB12" t="str">
        <v>7.750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2.421694</v>
      </c>
      <c r="CD12" t="str">
        <v>2.436704</v>
      </c>
      <c r="CE12" t="str">
        <v>1.637605</v>
      </c>
      <c r="CF12" t="str">
        <v>0.931432</v>
      </c>
      <c r="CG12" t="str">
        <v>0.216947</v>
      </c>
      <c r="CH12" t="str">
        <v>-0.038487</v>
      </c>
      <c r="CI12" t="str">
        <v>0.574184</v>
      </c>
      <c r="CJ12" t="str">
        <v>0.320064</v>
      </c>
      <c r="CK12" t="str">
        <v>125.546333</v>
      </c>
      <c r="CL12" t="str">
        <v>0.000374</v>
      </c>
      <c r="CM12" t="str">
        <v>2.366979</v>
      </c>
      <c r="CN12" t="str">
        <v>-0.000027</v>
      </c>
      <c r="CO12" t="str">
        <v>1.000000</v>
      </c>
      <c r="CP12" t="str">
        <v>2.379352</v>
      </c>
      <c r="CQ12" t="str">
        <v>-0.000008</v>
      </c>
      <c r="CR12" t="str">
        <v>1.000000</v>
      </c>
      <c r="CS12" t="str">
        <v>0.602324</v>
      </c>
      <c r="CT12" t="str">
        <v>0.600243</v>
      </c>
      <c r="CU12" t="str">
        <v>0.106805</v>
      </c>
      <c r="CV12" t="str">
        <v>0.000000</v>
      </c>
      <c r="CW12" t="str">
        <v>PSF-00186_20240624111029_858</v>
      </c>
      <c r="CX12" t="str">
        <v>PFA-00180</v>
      </c>
      <c r="CY12" t="str">
        <v>PSA-00192</v>
      </c>
      <c r="CZ12" t="str">
        <v>PSF-00186</v>
      </c>
      <c r="DA12" t="str">
        <v>RHS-00538</v>
      </c>
      <c r="DB12" t="str">
        <v>3.0.0</v>
      </c>
      <c r="DC12" t="str">
        <v>2024-06-23T17:01:50.540Z</v>
      </c>
    </row>
    <row r="13">
      <c r="A13" t="str">
        <v>2</v>
      </c>
      <c r="B13" t="str">
        <v>11:11:54</v>
      </c>
      <c r="C13" t="str">
        <v>2024-06-24</v>
      </c>
      <c r="D13" t="str">
        <v>2024_CWW_slow_2</v>
      </c>
      <c r="E13" t="str">
        <v>Sharath</v>
      </c>
      <c r="F13" t="str">
        <v/>
      </c>
      <c r="G13" t="str">
        <v>ROPS</v>
      </c>
      <c r="H13" t="str">
        <v>007</v>
      </c>
      <c r="I13" t="str">
        <v/>
      </c>
      <c r="J13" t="str">
        <f>1/((1/L13)-(1/K13))</f>
        <v>0.098500</v>
      </c>
      <c r="K13" t="str">
        <f>BH13+(BI13*AN13)+(BJ13*AN13*POWER(V13,2))+(BK13*AN13*V13)+(BL13*POWER(AN13,2))</f>
        <v>2.919630</v>
      </c>
      <c r="L13" t="str">
        <f>((M13/1000)*(1000-((T13+S13)/2)))/(T13-S13)</f>
        <v>0.095285</v>
      </c>
      <c r="M13" t="str">
        <f>(AN13*(S13-R13))/(100*U13*(1000-S13))*1000</f>
        <v>1.858230</v>
      </c>
      <c r="N13" t="str">
        <v>1.505952</v>
      </c>
      <c r="O13" t="str">
        <v>1.471186</v>
      </c>
      <c r="P13" t="str">
        <f>0.61365*EXP((17.502*AL13)/(240.97+AL13))</f>
        <v>3.399554</v>
      </c>
      <c r="Q13" t="str">
        <f>P13-N13</f>
        <v>1.893603</v>
      </c>
      <c r="R13" t="str">
        <v>14.778137</v>
      </c>
      <c r="S13" t="str">
        <v>15.127362</v>
      </c>
      <c r="T13" t="str">
        <f>(P13/AM13)*1000</f>
        <v>34.148701</v>
      </c>
      <c r="U13" t="str">
        <f>V13*BG13</f>
        <v>0.298530</v>
      </c>
      <c r="V13" t="str">
        <v>1.800000</v>
      </c>
      <c r="W13" t="str">
        <v>PSF-00186_20240624111154_90d</v>
      </c>
      <c r="X13" t="str">
        <v>0.000000</v>
      </c>
      <c r="Y13" t="str">
        <v>0.000000</v>
      </c>
      <c r="Z13" t="str">
        <v>0.000000</v>
      </c>
      <c r="AA13" t="str">
        <v>91.438652</v>
      </c>
      <c r="AB13" t="str">
        <v>302.748810</v>
      </c>
      <c r="AC13" t="str">
        <v>0.697972</v>
      </c>
      <c r="AD13" t="str">
        <v>0.5</v>
      </c>
      <c r="AE13" t="str">
        <v>0.80</v>
      </c>
      <c r="AF13" t="str">
        <f>AC13*AD13*AE13*AQ13</f>
        <v>69.808365</v>
      </c>
      <c r="AG13" t="str">
        <v>1.000000</v>
      </c>
      <c r="AH13" t="str">
        <v>35.18</v>
      </c>
      <c r="AI13" t="str">
        <v>34.36</v>
      </c>
      <c r="AJ13" t="str">
        <v>30.08</v>
      </c>
      <c r="AK13" t="str">
        <v>26.13</v>
      </c>
      <c r="AL13" t="str">
        <f>(AK13-AJ13)*(AJ13*0+0)+AK13</f>
        <v>26.13</v>
      </c>
      <c r="AM13" t="str">
        <v>99.55</v>
      </c>
      <c r="AN13" t="str">
        <v>156.4</v>
      </c>
      <c r="AO13" t="str">
        <v>155.6</v>
      </c>
      <c r="AP13" t="str">
        <v>0.5</v>
      </c>
      <c r="AQ13" t="str">
        <v>250</v>
      </c>
      <c r="AR13" t="str">
        <v>3.931</v>
      </c>
      <c r="AS13" t="str">
        <v>11:11:44</v>
      </c>
      <c r="AT13" t="str">
        <v>2024-06-24</v>
      </c>
      <c r="AU13" t="str">
        <v>-0.11</v>
      </c>
      <c r="AV13" t="str">
        <v>1</v>
      </c>
      <c r="AW13" t="str">
        <v>-0.000</v>
      </c>
      <c r="AX13" t="str">
        <v>0.000</v>
      </c>
      <c r="AY13" t="str">
        <v>0.005</v>
      </c>
      <c r="AZ13" t="str">
        <v>0.372</v>
      </c>
      <c r="BA13" t="str">
        <v>0.464</v>
      </c>
      <c r="BB13" t="str">
        <v>1.011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2.422058</v>
      </c>
      <c r="CD13" t="str">
        <v>2.437267</v>
      </c>
      <c r="CE13" t="str">
        <v>1.637165</v>
      </c>
      <c r="CF13" t="str">
        <v>0.931826</v>
      </c>
      <c r="CG13" t="str">
        <v>0.222908</v>
      </c>
      <c r="CH13" t="str">
        <v>-0.048014</v>
      </c>
      <c r="CI13" t="str">
        <v>0.572594</v>
      </c>
      <c r="CJ13" t="str">
        <v>0.316167</v>
      </c>
      <c r="CK13" t="str">
        <v>91.438652</v>
      </c>
      <c r="CL13" t="str">
        <v>0.000369</v>
      </c>
      <c r="CM13" t="str">
        <v>2.366979</v>
      </c>
      <c r="CN13" t="str">
        <v>-0.000027</v>
      </c>
      <c r="CO13" t="str">
        <v>1.000000</v>
      </c>
      <c r="CP13" t="str">
        <v>2.379352</v>
      </c>
      <c r="CQ13" t="str">
        <v>-0.000008</v>
      </c>
      <c r="CR13" t="str">
        <v>1.000000</v>
      </c>
      <c r="CS13" t="str">
        <v>0.602324</v>
      </c>
      <c r="CT13" t="str">
        <v>0.600243</v>
      </c>
      <c r="CU13" t="str">
        <v>0.106805</v>
      </c>
      <c r="CV13" t="str">
        <v>0.000000</v>
      </c>
      <c r="CW13" t="str">
        <v>PSF-00186_20240624111154_90d</v>
      </c>
      <c r="CX13" t="str">
        <v>PFA-00180</v>
      </c>
      <c r="CY13" t="str">
        <v>PSA-00192</v>
      </c>
      <c r="CZ13" t="str">
        <v>PSF-00186</v>
      </c>
      <c r="DA13" t="str">
        <v>RHS-00538</v>
      </c>
      <c r="DB13" t="str">
        <v>3.0.0</v>
      </c>
      <c r="DC13" t="str">
        <v>2024-06-23T17:01:50.540Z</v>
      </c>
    </row>
    <row r="14">
      <c r="A14" t="str">
        <v>1</v>
      </c>
      <c r="B14" t="str">
        <v>11:59:45</v>
      </c>
      <c r="C14" t="str">
        <v>2024-06-24</v>
      </c>
      <c r="D14" t="str">
        <v>2024_CWW_slow_2</v>
      </c>
      <c r="E14" t="str">
        <v>Sharath</v>
      </c>
      <c r="F14" t="str">
        <v/>
      </c>
      <c r="G14" t="str">
        <v>ROPS</v>
      </c>
      <c r="H14" t="str">
        <v>008</v>
      </c>
      <c r="I14" t="str">
        <v/>
      </c>
      <c r="J14" t="str">
        <f>1/((1/L14)-(1/K14))</f>
        <v>0.092694</v>
      </c>
      <c r="K14" t="str">
        <f>BH14+(BI14*AN14)+(BJ14*AN14*POWER(V14,2))+(BK14*AN14*V14)+(BL14*POWER(AN14,2))</f>
        <v>2.919825</v>
      </c>
      <c r="L14" t="str">
        <f>((M14/1000)*(1000-((T14+S14)/2)))/(T14-S14)</f>
        <v>0.089842</v>
      </c>
      <c r="M14" t="str">
        <f>(AN14*(S14-R14))/(100*U14*(1000-S14))*1000</f>
        <v>2.928792</v>
      </c>
      <c r="N14" t="str">
        <v>1.550144</v>
      </c>
      <c r="O14" t="str">
        <v>1.495330</v>
      </c>
      <c r="P14" t="str">
        <f>0.61365*EXP((17.502*AL14)/(240.97+AL14))</f>
        <v>4.696653</v>
      </c>
      <c r="Q14" t="str">
        <f>P14-N14</f>
        <v>3.146509</v>
      </c>
      <c r="R14" t="str">
        <v>15.006727</v>
      </c>
      <c r="S14" t="str">
        <v>15.556824</v>
      </c>
      <c r="T14" t="str">
        <f>(P14/AM14)*1000</f>
        <v>47.134331</v>
      </c>
      <c r="U14" t="str">
        <f>V14*BG14</f>
        <v>0.298530</v>
      </c>
      <c r="V14" t="str">
        <v>1.800000</v>
      </c>
      <c r="W14" t="str">
        <v>PSF-00186_20240624115945_939</v>
      </c>
      <c r="X14" t="str">
        <v>0.000000</v>
      </c>
      <c r="Y14" t="str">
        <v>0.000000</v>
      </c>
      <c r="Z14" t="str">
        <v>0.000000</v>
      </c>
      <c r="AA14" t="str">
        <v>87.502602</v>
      </c>
      <c r="AB14" t="str">
        <v>148.648376</v>
      </c>
      <c r="AC14" t="str">
        <v>0.411345</v>
      </c>
      <c r="AD14" t="str">
        <v>0.5</v>
      </c>
      <c r="AE14" t="str">
        <v>0.80</v>
      </c>
      <c r="AF14" t="str">
        <f>AC14*AD14*AE14*AQ14</f>
        <v>110.330589</v>
      </c>
      <c r="AG14" t="str">
        <v>1.000000</v>
      </c>
      <c r="AH14" t="str">
        <v>35.67</v>
      </c>
      <c r="AI14" t="str">
        <v>34.41</v>
      </c>
      <c r="AJ14" t="str">
        <v>30.34</v>
      </c>
      <c r="AK14" t="str">
        <v>31.71</v>
      </c>
      <c r="AL14" t="str">
        <f>(AK14-AJ14)*(AJ14*0+0)+AK14</f>
        <v>31.71</v>
      </c>
      <c r="AM14" t="str">
        <v>99.64</v>
      </c>
      <c r="AN14" t="str">
        <v>156.5</v>
      </c>
      <c r="AO14" t="str">
        <v>155.7</v>
      </c>
      <c r="AP14" t="str">
        <v>0.5</v>
      </c>
      <c r="AQ14" t="str">
        <v>671</v>
      </c>
      <c r="AR14" t="str">
        <v>3.929</v>
      </c>
      <c r="AS14" t="str">
        <v>11:59:36</v>
      </c>
      <c r="AT14" t="str">
        <v>2024-06-24</v>
      </c>
      <c r="AU14" t="str">
        <v>-0.31</v>
      </c>
      <c r="AV14" t="str">
        <v>1</v>
      </c>
      <c r="AW14" t="str">
        <v>0.000</v>
      </c>
      <c r="AX14" t="str">
        <v>0.000</v>
      </c>
      <c r="AY14" t="str">
        <v>0.005</v>
      </c>
      <c r="AZ14" t="str">
        <v>1.621</v>
      </c>
      <c r="BA14" t="str">
        <v>3.349</v>
      </c>
      <c r="BB14" t="str">
        <v>4.271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2.422080</v>
      </c>
      <c r="CD14" t="str">
        <v>2.438198</v>
      </c>
      <c r="CE14" t="str">
        <v>1.637369</v>
      </c>
      <c r="CF14" t="str">
        <v>0.932052</v>
      </c>
      <c r="CG14" t="str">
        <v>0.220635</v>
      </c>
      <c r="CH14" t="str">
        <v>0.016827</v>
      </c>
      <c r="CI14" t="str">
        <v>0.183280</v>
      </c>
      <c r="CJ14" t="str">
        <v>0.668265</v>
      </c>
      <c r="CK14" t="str">
        <v>87.502602</v>
      </c>
      <c r="CL14" t="str">
        <v>0.000374</v>
      </c>
      <c r="CM14" t="str">
        <v>2.366979</v>
      </c>
      <c r="CN14" t="str">
        <v>-0.000027</v>
      </c>
      <c r="CO14" t="str">
        <v>1.000000</v>
      </c>
      <c r="CP14" t="str">
        <v>2.379352</v>
      </c>
      <c r="CQ14" t="str">
        <v>-0.000008</v>
      </c>
      <c r="CR14" t="str">
        <v>1.000000</v>
      </c>
      <c r="CS14" t="str">
        <v>0.602324</v>
      </c>
      <c r="CT14" t="str">
        <v>0.600243</v>
      </c>
      <c r="CU14" t="str">
        <v>0.106805</v>
      </c>
      <c r="CV14" t="str">
        <v>0.000000</v>
      </c>
      <c r="CW14" t="str">
        <v>PSF-00186_20240624115945_939</v>
      </c>
      <c r="CX14" t="str">
        <v>PFA-00180</v>
      </c>
      <c r="CY14" t="str">
        <v>PSA-00192</v>
      </c>
      <c r="CZ14" t="str">
        <v>PSF-00186</v>
      </c>
      <c r="DA14" t="str">
        <v>RHS-00538</v>
      </c>
      <c r="DB14" t="str">
        <v>3.0.0</v>
      </c>
      <c r="DC14" t="str">
        <v>2024-06-23T17:01:50.540Z</v>
      </c>
    </row>
    <row r="15">
      <c r="A15" t="str">
        <v>1</v>
      </c>
      <c r="B15" t="str">
        <v>12:05:51</v>
      </c>
      <c r="C15" t="str">
        <v>2024-06-24</v>
      </c>
      <c r="D15" t="str">
        <v>2024_CWW_slow_2</v>
      </c>
      <c r="E15" t="str">
        <v>Sharath</v>
      </c>
      <c r="F15" t="str">
        <v/>
      </c>
      <c r="G15" t="str">
        <v>ROPS</v>
      </c>
      <c r="H15" t="str">
        <v>005</v>
      </c>
      <c r="I15" t="str">
        <v/>
      </c>
      <c r="J15" t="str">
        <f>1/((1/L15)-(1/K15))</f>
        <v>0.034955</v>
      </c>
      <c r="K15" t="str">
        <f>BH15+(BI15*AN15)+(BJ15*AN15*POWER(V15,2))+(BK15*AN15*V15)+(BL15*POWER(AN15,2))</f>
        <v>2.919273</v>
      </c>
      <c r="L15" t="str">
        <f>((M15/1000)*(1000-((T15+S15)/2)))/(T15-S15)</f>
        <v>0.034542</v>
      </c>
      <c r="M15" t="str">
        <f>(AN15*(S15-R15))/(100*U15*(1000-S15))*1000</f>
        <v>0.769669</v>
      </c>
      <c r="N15" t="str">
        <v>1.372771</v>
      </c>
      <c r="O15" t="str">
        <v>1.358333</v>
      </c>
      <c r="P15" t="str">
        <f>0.61365*EXP((17.502*AL15)/(240.97+AL15))</f>
        <v>3.538624</v>
      </c>
      <c r="Q15" t="str">
        <f>P15-N15</f>
        <v>2.165853</v>
      </c>
      <c r="R15" t="str">
        <v>13.630144</v>
      </c>
      <c r="S15" t="str">
        <v>13.775031</v>
      </c>
      <c r="T15" t="str">
        <f>(P15/AM15)*1000</f>
        <v>35.508213</v>
      </c>
      <c r="U15" t="str">
        <f>V15*BG15</f>
        <v>0.298530</v>
      </c>
      <c r="V15" t="str">
        <v>1.800000</v>
      </c>
      <c r="W15" t="str">
        <v>PSF-00186_20240624120551_dd0</v>
      </c>
      <c r="X15" t="str">
        <v>0.000000</v>
      </c>
      <c r="Y15" t="str">
        <v>0.000000</v>
      </c>
      <c r="Z15" t="str">
        <v>0.000000</v>
      </c>
      <c r="AA15" t="str">
        <v>105.866074</v>
      </c>
      <c r="AB15" t="str">
        <v>223.544235</v>
      </c>
      <c r="AC15" t="str">
        <v>0.526420</v>
      </c>
      <c r="AD15" t="str">
        <v>0.5</v>
      </c>
      <c r="AE15" t="str">
        <v>0.80</v>
      </c>
      <c r="AF15" t="str">
        <f>AC15*AD15*AE15*AQ15</f>
        <v>58.430534</v>
      </c>
      <c r="AG15" t="str">
        <v>1.000000</v>
      </c>
      <c r="AH15" t="str">
        <v>34.32</v>
      </c>
      <c r="AI15" t="str">
        <v>33.96</v>
      </c>
      <c r="AJ15" t="str">
        <v>28.90</v>
      </c>
      <c r="AK15" t="str">
        <v>26.81</v>
      </c>
      <c r="AL15" t="str">
        <f>(AK15-AJ15)*(AJ15*0+0)+AK15</f>
        <v>26.81</v>
      </c>
      <c r="AM15" t="str">
        <v>99.66</v>
      </c>
      <c r="AN15" t="str">
        <v>156.4</v>
      </c>
      <c r="AO15" t="str">
        <v>154.5</v>
      </c>
      <c r="AP15" t="str">
        <v>1.2</v>
      </c>
      <c r="AQ15" t="str">
        <v>277</v>
      </c>
      <c r="AR15" t="str">
        <v>3.921</v>
      </c>
      <c r="AS15" t="str">
        <v>11:59:36</v>
      </c>
      <c r="AT15" t="str">
        <v>2024-06-24</v>
      </c>
      <c r="AU15" t="str">
        <v>-0.31</v>
      </c>
      <c r="AV15" t="str">
        <v>1</v>
      </c>
      <c r="AW15" t="str">
        <v>-0.001</v>
      </c>
      <c r="AX15" t="str">
        <v>-0.001</v>
      </c>
      <c r="AY15" t="str">
        <v>0.010</v>
      </c>
      <c r="AZ15" t="str">
        <v>0.607</v>
      </c>
      <c r="BA15" t="str">
        <v>0.931</v>
      </c>
      <c r="BB15" t="str">
        <v>0.957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2.421699</v>
      </c>
      <c r="CD15" t="str">
        <v>2.436546</v>
      </c>
      <c r="CE15" t="str">
        <v>1.636792</v>
      </c>
      <c r="CF15" t="str">
        <v>0.928852</v>
      </c>
      <c r="CG15" t="str">
        <v>0.233551</v>
      </c>
      <c r="CH15" t="str">
        <v>-0.025448</v>
      </c>
      <c r="CI15" t="str">
        <v>0.220906</v>
      </c>
      <c r="CJ15" t="str">
        <v>0.339152</v>
      </c>
      <c r="CK15" t="str">
        <v>105.866074</v>
      </c>
      <c r="CL15" t="str">
        <v>0.000375</v>
      </c>
      <c r="CM15" t="str">
        <v>2.366979</v>
      </c>
      <c r="CN15" t="str">
        <v>-0.000027</v>
      </c>
      <c r="CO15" t="str">
        <v>1.000000</v>
      </c>
      <c r="CP15" t="str">
        <v>2.379352</v>
      </c>
      <c r="CQ15" t="str">
        <v>-0.000008</v>
      </c>
      <c r="CR15" t="str">
        <v>1.000000</v>
      </c>
      <c r="CS15" t="str">
        <v>0.602324</v>
      </c>
      <c r="CT15" t="str">
        <v>0.600243</v>
      </c>
      <c r="CU15" t="str">
        <v>0.106805</v>
      </c>
      <c r="CV15" t="str">
        <v>0.000000</v>
      </c>
      <c r="CW15" t="str">
        <v>PSF-00186_20240624120551_dd0</v>
      </c>
      <c r="CX15" t="str">
        <v>PFA-00180</v>
      </c>
      <c r="CY15" t="str">
        <v>PSA-00192</v>
      </c>
      <c r="CZ15" t="str">
        <v>PSF-00186</v>
      </c>
      <c r="DA15" t="str">
        <v>RHS-00538</v>
      </c>
      <c r="DB15" t="str">
        <v>3.0.0</v>
      </c>
      <c r="DC15" t="str">
        <v>2024-06-23T17:01:50.540Z</v>
      </c>
    </row>
    <row r="16">
      <c r="A16" t="str">
        <v>1</v>
      </c>
      <c r="B16" t="str">
        <v>12:10:47</v>
      </c>
      <c r="C16" t="str">
        <v>2024-06-24</v>
      </c>
      <c r="D16" t="str">
        <v>2024_CWW_slow_2</v>
      </c>
      <c r="E16" t="str">
        <v>Sharath</v>
      </c>
      <c r="F16" t="str">
        <v/>
      </c>
      <c r="G16" t="str">
        <v>ROPS</v>
      </c>
      <c r="H16" t="str">
        <v>006</v>
      </c>
      <c r="I16" t="str">
        <v/>
      </c>
      <c r="J16" t="str">
        <f>1/((1/L16)-(1/K16))</f>
        <v>0.053235</v>
      </c>
      <c r="K16" t="str">
        <f>BH16+(BI16*AN16)+(BJ16*AN16*POWER(V16,2))+(BK16*AN16*V16)+(BL16*POWER(AN16,2))</f>
        <v>2.919584</v>
      </c>
      <c r="L16" t="str">
        <f>((M16/1000)*(1000-((T16+S16)/2)))/(T16-S16)</f>
        <v>0.052281</v>
      </c>
      <c r="M16" t="str">
        <f>(AN16*(S16-R16))/(100*U16*(1000-S16))*1000</f>
        <v>1.089120</v>
      </c>
      <c r="N16" t="str">
        <v>1.338790</v>
      </c>
      <c r="O16" t="str">
        <v>1.318354</v>
      </c>
      <c r="P16" t="str">
        <f>0.61365*EXP((17.502*AL16)/(240.97+AL16))</f>
        <v>3.366022</v>
      </c>
      <c r="Q16" t="str">
        <f>P16-N16</f>
        <v>2.027232</v>
      </c>
      <c r="R16" t="str">
        <v>13.227690</v>
      </c>
      <c r="S16" t="str">
        <v>13.432733</v>
      </c>
      <c r="T16" t="str">
        <f>(P16/AM16)*1000</f>
        <v>33.772934</v>
      </c>
      <c r="U16" t="str">
        <f>V16*BG16</f>
        <v>0.298530</v>
      </c>
      <c r="V16" t="str">
        <v>1.800000</v>
      </c>
      <c r="W16" t="str">
        <v>PSF-00186_20240624121047_1d5</v>
      </c>
      <c r="X16" t="str">
        <v>0.000000</v>
      </c>
      <c r="Y16" t="str">
        <v>0.000000</v>
      </c>
      <c r="Z16" t="str">
        <v>0.000000</v>
      </c>
      <c r="AA16" t="str">
        <v>104.228142</v>
      </c>
      <c r="AB16" t="str">
        <v>240.349884</v>
      </c>
      <c r="AC16" t="str">
        <v>0.566348</v>
      </c>
      <c r="AD16" t="str">
        <v>0.5</v>
      </c>
      <c r="AE16" t="str">
        <v>0.80</v>
      </c>
      <c r="AF16" t="str">
        <f>AC16*AD16*AE16*AQ16</f>
        <v>53.137970</v>
      </c>
      <c r="AG16" t="str">
        <v>1.000000</v>
      </c>
      <c r="AH16" t="str">
        <v>36.40</v>
      </c>
      <c r="AI16" t="str">
        <v>35.85</v>
      </c>
      <c r="AJ16" t="str">
        <v>27.46</v>
      </c>
      <c r="AK16" t="str">
        <v>25.96</v>
      </c>
      <c r="AL16" t="str">
        <f>(AK16-AJ16)*(AJ16*0+0)+AK16</f>
        <v>25.96</v>
      </c>
      <c r="AM16" t="str">
        <v>99.67</v>
      </c>
      <c r="AN16" t="str">
        <v>156.4</v>
      </c>
      <c r="AO16" t="str">
        <v>155.9</v>
      </c>
      <c r="AP16" t="str">
        <v>0.3</v>
      </c>
      <c r="AQ16" t="str">
        <v>235</v>
      </c>
      <c r="AR16" t="str">
        <v>3.913</v>
      </c>
      <c r="AS16" t="str">
        <v>12:10:10</v>
      </c>
      <c r="AT16" t="str">
        <v>2024-06-24</v>
      </c>
      <c r="AU16" t="str">
        <v>-0.29</v>
      </c>
      <c r="AV16" t="str">
        <v>1</v>
      </c>
      <c r="AW16" t="str">
        <v>-0.000</v>
      </c>
      <c r="AX16" t="str">
        <v>-0.001</v>
      </c>
      <c r="AY16" t="str">
        <v>-9999.000</v>
      </c>
      <c r="AZ16" t="str">
        <v>0.393</v>
      </c>
      <c r="BA16" t="str">
        <v>0.576</v>
      </c>
      <c r="BB16" t="str">
        <v>-9999.000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2.424567</v>
      </c>
      <c r="CD16" t="str">
        <v>2.439655</v>
      </c>
      <c r="CE16" t="str">
        <v>1.637117</v>
      </c>
      <c r="CF16" t="str">
        <v>0.932479</v>
      </c>
      <c r="CG16" t="str">
        <v>0.247268</v>
      </c>
      <c r="CH16" t="str">
        <v>-0.018049</v>
      </c>
      <c r="CI16" t="str">
        <v>0.246322</v>
      </c>
      <c r="CJ16" t="str">
        <v>0.303209</v>
      </c>
      <c r="CK16" t="str">
        <v>104.228142</v>
      </c>
      <c r="CL16" t="str">
        <v>0.000367</v>
      </c>
      <c r="CM16" t="str">
        <v>2.366979</v>
      </c>
      <c r="CN16" t="str">
        <v>-0.000027</v>
      </c>
      <c r="CO16" t="str">
        <v>1.000000</v>
      </c>
      <c r="CP16" t="str">
        <v>2.379352</v>
      </c>
      <c r="CQ16" t="str">
        <v>-0.000008</v>
      </c>
      <c r="CR16" t="str">
        <v>1.000000</v>
      </c>
      <c r="CS16" t="str">
        <v>0.602324</v>
      </c>
      <c r="CT16" t="str">
        <v>0.600243</v>
      </c>
      <c r="CU16" t="str">
        <v>0.106805</v>
      </c>
      <c r="CV16" t="str">
        <v>0.000000</v>
      </c>
      <c r="CW16" t="str">
        <v>PSF-00186_20240624121047_1d5</v>
      </c>
      <c r="CX16" t="str">
        <v>PFA-00180</v>
      </c>
      <c r="CY16" t="str">
        <v>PSA-00192</v>
      </c>
      <c r="CZ16" t="str">
        <v>PSF-00186</v>
      </c>
      <c r="DA16" t="str">
        <v>RHS-00538</v>
      </c>
      <c r="DB16" t="str">
        <v>3.0.0</v>
      </c>
      <c r="DC16" t="str">
        <v>2024-06-23T17:01:50.540Z</v>
      </c>
    </row>
    <row r="17">
      <c r="A17" t="str">
        <v>2</v>
      </c>
      <c r="B17" t="str">
        <v>12:12:54</v>
      </c>
      <c r="C17" t="str">
        <v>2024-06-24</v>
      </c>
      <c r="D17" t="str">
        <v>2024_CWW_slow_2</v>
      </c>
      <c r="E17" t="str">
        <v>Sharath</v>
      </c>
      <c r="F17" t="str">
        <v/>
      </c>
      <c r="G17" t="str">
        <v>ROPS</v>
      </c>
      <c r="H17" t="str">
        <v>007</v>
      </c>
      <c r="I17" t="str">
        <v/>
      </c>
      <c r="J17" t="str">
        <f>1/((1/L17)-(1/K17))</f>
        <v>0.078293</v>
      </c>
      <c r="K17" t="str">
        <f>BH17+(BI17*AN17)+(BJ17*AN17*POWER(V17,2))+(BK17*AN17*V17)+(BL17*POWER(AN17,2))</f>
        <v>2.917612</v>
      </c>
      <c r="L17" t="str">
        <f>((M17/1000)*(1000-((T17+S17)/2)))/(T17-S17)</f>
        <v>0.076247</v>
      </c>
      <c r="M17" t="str">
        <f>(AN17*(S17-R17))/(100*U17*(1000-S17))*1000</f>
        <v>1.458303</v>
      </c>
      <c r="N17" t="str">
        <v>1.316899</v>
      </c>
      <c r="O17" t="str">
        <v>1.289488</v>
      </c>
      <c r="P17" t="str">
        <f>0.61365*EXP((17.502*AL17)/(240.97+AL17))</f>
        <v>3.180101</v>
      </c>
      <c r="Q17" t="str">
        <f>P17-N17</f>
        <v>1.863201</v>
      </c>
      <c r="R17" t="str">
        <v>12.938090</v>
      </c>
      <c r="S17" t="str">
        <v>13.213126</v>
      </c>
      <c r="T17" t="str">
        <f>(P17/AM17)*1000</f>
        <v>31.907581</v>
      </c>
      <c r="U17" t="str">
        <f>V17*BG17</f>
        <v>0.298530</v>
      </c>
      <c r="V17" t="str">
        <v>1.800000</v>
      </c>
      <c r="W17" t="str">
        <v>PSF-00186_20240624121254_011</v>
      </c>
      <c r="X17" t="str">
        <v>0.000000</v>
      </c>
      <c r="Y17" t="str">
        <v>0.000000</v>
      </c>
      <c r="Z17" t="str">
        <v>0.000000</v>
      </c>
      <c r="AA17" t="str">
        <v>90.995911</v>
      </c>
      <c r="AB17" t="str">
        <v>290.575867</v>
      </c>
      <c r="AC17" t="str">
        <v>0.686843</v>
      </c>
      <c r="AD17" t="str">
        <v>0.5</v>
      </c>
      <c r="AE17" t="str">
        <v>0.80</v>
      </c>
      <c r="AF17" t="str">
        <f>AC17*AD17*AE17*AQ17</f>
        <v>63.099403</v>
      </c>
      <c r="AG17" t="str">
        <v>1.000000</v>
      </c>
      <c r="AH17" t="str">
        <v>36.97</v>
      </c>
      <c r="AI17" t="str">
        <v>36.20</v>
      </c>
      <c r="AJ17" t="str">
        <v>26.92</v>
      </c>
      <c r="AK17" t="str">
        <v>25.00</v>
      </c>
      <c r="AL17" t="str">
        <f>(AK17-AJ17)*(AJ17*0+0)+AK17</f>
        <v>25.00</v>
      </c>
      <c r="AM17" t="str">
        <v>99.67</v>
      </c>
      <c r="AN17" t="str">
        <v>156.2</v>
      </c>
      <c r="AO17" t="str">
        <v>154.6</v>
      </c>
      <c r="AP17" t="str">
        <v>1.0</v>
      </c>
      <c r="AQ17" t="str">
        <v>230</v>
      </c>
      <c r="AR17" t="str">
        <v>3.912</v>
      </c>
      <c r="AS17" t="str">
        <v>12:10:10</v>
      </c>
      <c r="AT17" t="str">
        <v>2024-06-24</v>
      </c>
      <c r="AU17" t="str">
        <v>-0.29</v>
      </c>
      <c r="AV17" t="str">
        <v>1</v>
      </c>
      <c r="AW17" t="str">
        <v>0.001</v>
      </c>
      <c r="AX17" t="str">
        <v>-0.000</v>
      </c>
      <c r="AY17" t="str">
        <v>-9999.000</v>
      </c>
      <c r="AZ17" t="str">
        <v>0.147</v>
      </c>
      <c r="BA17" t="str">
        <v>0.187</v>
      </c>
      <c r="BB17" t="str">
        <v>-9999.000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2.425153</v>
      </c>
      <c r="CD17" t="str">
        <v>2.440536</v>
      </c>
      <c r="CE17" t="str">
        <v>1.635064</v>
      </c>
      <c r="CF17" t="str">
        <v>0.929182</v>
      </c>
      <c r="CG17" t="str">
        <v>0.252673</v>
      </c>
      <c r="CH17" t="str">
        <v>-0.022786</v>
      </c>
      <c r="CI17" t="str">
        <v>0.257712</v>
      </c>
      <c r="CJ17" t="str">
        <v>0.299113</v>
      </c>
      <c r="CK17" t="str">
        <v>90.995911</v>
      </c>
      <c r="CL17" t="str">
        <v>0.000364</v>
      </c>
      <c r="CM17" t="str">
        <v>2.366979</v>
      </c>
      <c r="CN17" t="str">
        <v>-0.000027</v>
      </c>
      <c r="CO17" t="str">
        <v>1.000000</v>
      </c>
      <c r="CP17" t="str">
        <v>2.379352</v>
      </c>
      <c r="CQ17" t="str">
        <v>-0.000008</v>
      </c>
      <c r="CR17" t="str">
        <v>1.000000</v>
      </c>
      <c r="CS17" t="str">
        <v>0.602324</v>
      </c>
      <c r="CT17" t="str">
        <v>0.600243</v>
      </c>
      <c r="CU17" t="str">
        <v>0.106805</v>
      </c>
      <c r="CV17" t="str">
        <v>0.000000</v>
      </c>
      <c r="CW17" t="str">
        <v>PSF-00186_20240624121254_011</v>
      </c>
      <c r="CX17" t="str">
        <v>PFA-00180</v>
      </c>
      <c r="CY17" t="str">
        <v>PSA-00192</v>
      </c>
      <c r="CZ17" t="str">
        <v>PSF-00186</v>
      </c>
      <c r="DA17" t="str">
        <v>RHS-00538</v>
      </c>
      <c r="DB17" t="str">
        <v>3.0.0</v>
      </c>
      <c r="DC17" t="str">
        <v>2024-06-23T17:01:50.540Z</v>
      </c>
    </row>
  </sheetData>
  <ignoredErrors>
    <ignoredError numberStoredAsText="1" sqref="A1:DC1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2024_CWW_slow_2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