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\ownCloud - rebecca.karge@stud.uni-goettingen.de@owncloud.gwdg.de\8. Semester\Bachelorarbeit (wowie)\Daten\dessication_curves\"/>
    </mc:Choice>
  </mc:AlternateContent>
  <xr:revisionPtr revIDLastSave="0" documentId="13_ncr:1_{07500E6A-29F4-418C-A758-C6D4CDF0542A}" xr6:coauthVersionLast="47" xr6:coauthVersionMax="47" xr10:uidLastSave="{00000000-0000-0000-0000-000000000000}"/>
  <bookViews>
    <workbookView xWindow="1560" yWindow="1560" windowWidth="21600" windowHeight="11295" tabRatio="772" activeTab="1" xr2:uid="{00000000-000D-0000-FFFF-FFFF00000000}"/>
  </bookViews>
  <sheets>
    <sheet name="ROPS_08" sheetId="68" r:id="rId1"/>
    <sheet name="ROPS_07" sheetId="69" r:id="rId2"/>
    <sheet name="ROPS_06" sheetId="70" r:id="rId3"/>
    <sheet name="ROPS_05" sheetId="7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69" l="1"/>
  <c r="P28" i="69"/>
  <c r="P29" i="69"/>
  <c r="P30" i="69"/>
  <c r="P31" i="69"/>
  <c r="P32" i="69"/>
  <c r="P33" i="69"/>
  <c r="P34" i="69"/>
  <c r="P35" i="69"/>
  <c r="O27" i="69"/>
  <c r="O28" i="69"/>
  <c r="O29" i="69"/>
  <c r="O30" i="69"/>
  <c r="O31" i="69"/>
  <c r="O32" i="69"/>
  <c r="O33" i="69"/>
  <c r="O34" i="69"/>
  <c r="O35" i="69"/>
  <c r="K27" i="69"/>
  <c r="K28" i="69"/>
  <c r="K29" i="69"/>
  <c r="K30" i="69"/>
  <c r="K31" i="69"/>
  <c r="K32" i="69"/>
  <c r="K33" i="69"/>
  <c r="K34" i="69"/>
  <c r="K35" i="69"/>
  <c r="P27" i="68"/>
  <c r="P28" i="68"/>
  <c r="P29" i="68"/>
  <c r="P30" i="68"/>
  <c r="K27" i="68"/>
  <c r="K28" i="68"/>
  <c r="K29" i="68"/>
  <c r="K30" i="68"/>
  <c r="P27" i="70"/>
  <c r="P28" i="70"/>
  <c r="P29" i="70"/>
  <c r="P30" i="70"/>
  <c r="P31" i="70"/>
  <c r="P32" i="70"/>
  <c r="P33" i="70"/>
  <c r="O27" i="70"/>
  <c r="O28" i="70"/>
  <c r="O29" i="70"/>
  <c r="O30" i="70"/>
  <c r="O31" i="70"/>
  <c r="O32" i="70"/>
  <c r="O33" i="70"/>
  <c r="K27" i="70"/>
  <c r="K28" i="70"/>
  <c r="K29" i="70"/>
  <c r="K30" i="70"/>
  <c r="K31" i="70"/>
  <c r="K32" i="70"/>
  <c r="K33" i="70"/>
  <c r="P9" i="71"/>
  <c r="P10" i="71"/>
  <c r="P13" i="71"/>
  <c r="P14" i="71"/>
  <c r="P22" i="71"/>
  <c r="P23" i="71"/>
  <c r="P24" i="71"/>
  <c r="K13" i="70"/>
  <c r="K7" i="68"/>
  <c r="O16" i="70"/>
  <c r="P16" i="70" s="1"/>
  <c r="O17" i="70"/>
  <c r="P17" i="70"/>
  <c r="O18" i="70"/>
  <c r="P18" i="70" s="1"/>
  <c r="O19" i="70"/>
  <c r="P19" i="70"/>
  <c r="O20" i="70"/>
  <c r="P20" i="70"/>
  <c r="O21" i="70"/>
  <c r="P21" i="70"/>
  <c r="O22" i="70"/>
  <c r="P22" i="70" s="1"/>
  <c r="O23" i="70"/>
  <c r="P23" i="70" s="1"/>
  <c r="O24" i="70"/>
  <c r="P24" i="70" s="1"/>
  <c r="O25" i="70"/>
  <c r="P25" i="70"/>
  <c r="O26" i="70"/>
  <c r="P26" i="70" s="1"/>
  <c r="K26" i="70"/>
  <c r="K25" i="70"/>
  <c r="K24" i="70"/>
  <c r="P18" i="68"/>
  <c r="P23" i="68"/>
  <c r="P25" i="68"/>
  <c r="P26" i="68"/>
  <c r="O16" i="68"/>
  <c r="P16" i="68" s="1"/>
  <c r="O17" i="68"/>
  <c r="P17" i="68" s="1"/>
  <c r="O18" i="68"/>
  <c r="O19" i="68"/>
  <c r="P19" i="68" s="1"/>
  <c r="O20" i="68"/>
  <c r="P20" i="68" s="1"/>
  <c r="O21" i="68"/>
  <c r="P21" i="68" s="1"/>
  <c r="O22" i="68"/>
  <c r="P22" i="68" s="1"/>
  <c r="O23" i="68"/>
  <c r="O24" i="68"/>
  <c r="P24" i="68" s="1"/>
  <c r="O25" i="68"/>
  <c r="O26" i="68"/>
  <c r="K26" i="68"/>
  <c r="K25" i="68"/>
  <c r="P23" i="69"/>
  <c r="O21" i="69"/>
  <c r="P21" i="69" s="1"/>
  <c r="O22" i="69"/>
  <c r="P22" i="69" s="1"/>
  <c r="O23" i="69"/>
  <c r="O24" i="69"/>
  <c r="P24" i="69" s="1"/>
  <c r="O25" i="69"/>
  <c r="P25" i="69" s="1"/>
  <c r="O26" i="69"/>
  <c r="P26" i="69" s="1"/>
  <c r="K26" i="69"/>
  <c r="K24" i="69"/>
  <c r="K25" i="69"/>
  <c r="K23" i="69"/>
  <c r="K22" i="69"/>
  <c r="K21" i="69"/>
  <c r="P16" i="71"/>
  <c r="P17" i="71"/>
  <c r="P18" i="71"/>
  <c r="P19" i="71"/>
  <c r="P20" i="71"/>
  <c r="P21" i="71"/>
  <c r="P25" i="71"/>
  <c r="O19" i="69"/>
  <c r="P19" i="69" s="1"/>
  <c r="O20" i="69"/>
  <c r="P20" i="69" s="1"/>
  <c r="O12" i="69"/>
  <c r="P12" i="69" s="1"/>
  <c r="K12" i="69"/>
  <c r="O11" i="69"/>
  <c r="P11" i="69" s="1"/>
  <c r="K11" i="69"/>
  <c r="O9" i="69"/>
  <c r="P9" i="69" s="1"/>
  <c r="K9" i="69"/>
  <c r="K23" i="70"/>
  <c r="K22" i="70"/>
  <c r="K21" i="70"/>
  <c r="K20" i="70"/>
  <c r="K19" i="70"/>
  <c r="K24" i="68"/>
  <c r="K23" i="68"/>
  <c r="K22" i="68"/>
  <c r="K21" i="68"/>
  <c r="K20" i="68"/>
  <c r="K19" i="68"/>
  <c r="K25" i="71"/>
  <c r="K24" i="71"/>
  <c r="K19" i="71"/>
  <c r="K20" i="71"/>
  <c r="K21" i="71"/>
  <c r="K22" i="71"/>
  <c r="K23" i="71"/>
  <c r="K16" i="70"/>
  <c r="K17" i="70"/>
  <c r="K18" i="70"/>
  <c r="K19" i="69"/>
  <c r="K20" i="69"/>
  <c r="K16" i="68"/>
  <c r="K17" i="68"/>
  <c r="K18" i="68"/>
  <c r="K18" i="71"/>
  <c r="K17" i="71"/>
  <c r="K16" i="71"/>
  <c r="P15" i="71"/>
  <c r="K15" i="71"/>
  <c r="K14" i="71"/>
  <c r="K13" i="71"/>
  <c r="P12" i="71"/>
  <c r="K12" i="71"/>
  <c r="P11" i="71"/>
  <c r="K11" i="71"/>
  <c r="K10" i="71"/>
  <c r="K9" i="71"/>
  <c r="P8" i="71"/>
  <c r="K8" i="71"/>
  <c r="P7" i="71"/>
  <c r="K7" i="71"/>
  <c r="P6" i="71"/>
  <c r="K6" i="71"/>
  <c r="P5" i="71"/>
  <c r="K5" i="71"/>
  <c r="P4" i="71"/>
  <c r="K4" i="71"/>
  <c r="P3" i="71"/>
  <c r="K3" i="71"/>
  <c r="P2" i="71"/>
  <c r="O15" i="70"/>
  <c r="P15" i="70" s="1"/>
  <c r="K15" i="70"/>
  <c r="O14" i="70"/>
  <c r="P14" i="70" s="1"/>
  <c r="K14" i="70"/>
  <c r="O13" i="70"/>
  <c r="P13" i="70" s="1"/>
  <c r="O12" i="70"/>
  <c r="P12" i="70" s="1"/>
  <c r="K12" i="70"/>
  <c r="O11" i="70"/>
  <c r="P11" i="70" s="1"/>
  <c r="K11" i="70"/>
  <c r="O10" i="70"/>
  <c r="P10" i="70" s="1"/>
  <c r="K10" i="70"/>
  <c r="O9" i="70"/>
  <c r="P9" i="70" s="1"/>
  <c r="K9" i="70"/>
  <c r="O8" i="70"/>
  <c r="P8" i="70" s="1"/>
  <c r="K8" i="70"/>
  <c r="O7" i="70"/>
  <c r="P7" i="70" s="1"/>
  <c r="K7" i="70"/>
  <c r="O6" i="70"/>
  <c r="P6" i="70" s="1"/>
  <c r="K6" i="70"/>
  <c r="O5" i="70"/>
  <c r="P5" i="70" s="1"/>
  <c r="K5" i="70"/>
  <c r="O4" i="70"/>
  <c r="P4" i="70" s="1"/>
  <c r="K4" i="70"/>
  <c r="O3" i="70"/>
  <c r="P3" i="70" s="1"/>
  <c r="K3" i="70"/>
  <c r="O2" i="70"/>
  <c r="P2" i="70" s="1"/>
  <c r="O18" i="69"/>
  <c r="P18" i="69" s="1"/>
  <c r="K18" i="69"/>
  <c r="O17" i="69"/>
  <c r="P17" i="69" s="1"/>
  <c r="K17" i="69"/>
  <c r="O16" i="69"/>
  <c r="P16" i="69" s="1"/>
  <c r="K16" i="69"/>
  <c r="O15" i="69"/>
  <c r="P15" i="69" s="1"/>
  <c r="K15" i="69"/>
  <c r="O14" i="69"/>
  <c r="P14" i="69" s="1"/>
  <c r="K14" i="69"/>
  <c r="O13" i="69"/>
  <c r="P13" i="69" s="1"/>
  <c r="K13" i="69"/>
  <c r="O10" i="69"/>
  <c r="P10" i="69" s="1"/>
  <c r="K10" i="69"/>
  <c r="O8" i="69"/>
  <c r="P8" i="69" s="1"/>
  <c r="K8" i="69"/>
  <c r="O7" i="69"/>
  <c r="P7" i="69" s="1"/>
  <c r="K7" i="69"/>
  <c r="O6" i="69"/>
  <c r="P6" i="69" s="1"/>
  <c r="K6" i="69"/>
  <c r="O5" i="69"/>
  <c r="P5" i="69" s="1"/>
  <c r="K5" i="69"/>
  <c r="O4" i="69"/>
  <c r="P4" i="69" s="1"/>
  <c r="K4" i="69"/>
  <c r="O3" i="69"/>
  <c r="P3" i="69" s="1"/>
  <c r="K3" i="69"/>
  <c r="O2" i="69"/>
  <c r="P2" i="69" s="1"/>
  <c r="O15" i="68"/>
  <c r="P15" i="68" s="1"/>
  <c r="K15" i="68"/>
  <c r="O14" i="68"/>
  <c r="P14" i="68" s="1"/>
  <c r="K14" i="68"/>
  <c r="O13" i="68"/>
  <c r="P13" i="68" s="1"/>
  <c r="K13" i="68"/>
  <c r="O12" i="68"/>
  <c r="P12" i="68" s="1"/>
  <c r="K12" i="68"/>
  <c r="O11" i="68"/>
  <c r="P11" i="68" s="1"/>
  <c r="K11" i="68"/>
  <c r="O10" i="68"/>
  <c r="P10" i="68" s="1"/>
  <c r="K10" i="68"/>
  <c r="O9" i="68"/>
  <c r="P9" i="68" s="1"/>
  <c r="K9" i="68"/>
  <c r="O8" i="68"/>
  <c r="P8" i="68" s="1"/>
  <c r="K8" i="68"/>
  <c r="O7" i="68"/>
  <c r="P7" i="68" s="1"/>
  <c r="O6" i="68"/>
  <c r="P6" i="68" s="1"/>
  <c r="K6" i="68"/>
  <c r="O5" i="68"/>
  <c r="P5" i="68" s="1"/>
  <c r="K5" i="68"/>
  <c r="O4" i="68"/>
  <c r="P4" i="68" s="1"/>
  <c r="K4" i="68"/>
  <c r="O3" i="68"/>
  <c r="P3" i="68" s="1"/>
  <c r="K3" i="68"/>
  <c r="O2" i="68"/>
  <c r="P2" i="68" s="1"/>
</calcChain>
</file>

<file path=xl/sharedStrings.xml><?xml version="1.0" encoding="utf-8"?>
<sst xmlns="http://schemas.openxmlformats.org/spreadsheetml/2006/main" count="94" uniqueCount="34">
  <si>
    <t>Date</t>
  </si>
  <si>
    <t>RH</t>
  </si>
  <si>
    <t>T</t>
  </si>
  <si>
    <t>VPsat</t>
  </si>
  <si>
    <t>mfVPD</t>
  </si>
  <si>
    <t>Start_Time</t>
  </si>
  <si>
    <t>Leaf_Mass_No_Wax</t>
  </si>
  <si>
    <t>Petri_Dish_Mass</t>
  </si>
  <si>
    <t>ATM_P</t>
  </si>
  <si>
    <t>Time</t>
  </si>
  <si>
    <t>Day</t>
  </si>
  <si>
    <t>Time_HM</t>
  </si>
  <si>
    <t>Sample_ID</t>
  </si>
  <si>
    <t>Real_Time</t>
  </si>
  <si>
    <t>Leaf_Mass</t>
  </si>
  <si>
    <t>Gmin</t>
  </si>
  <si>
    <t>Comments</t>
  </si>
  <si>
    <t>LeafID</t>
  </si>
  <si>
    <t>Rops_05_T20</t>
  </si>
  <si>
    <t>B</t>
  </si>
  <si>
    <t>A</t>
  </si>
  <si>
    <t>Rops_06_T20</t>
  </si>
  <si>
    <t>Rops_07_T20</t>
  </si>
  <si>
    <t>Rops_08_T20</t>
  </si>
  <si>
    <t>starting to wilt</t>
  </si>
  <si>
    <t>stronger wilting</t>
  </si>
  <si>
    <t>starting to get crispy</t>
  </si>
  <si>
    <t>crispy</t>
  </si>
  <si>
    <t>leaves roll in</t>
  </si>
  <si>
    <t>more wilting</t>
  </si>
  <si>
    <t>little crispy</t>
  </si>
  <si>
    <t>very crispy</t>
  </si>
  <si>
    <t>leaf dropped (table)</t>
  </si>
  <si>
    <t>leaves startiong to roll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</si>
</sst>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00"/>
    <numFmt numFmtId="165" formatCode="[$-F400]h:mm:ss\ AM/PM"/>
    <numFmt numFmtId="166" formatCode="mm/dd/yy;@"/>
  </numFmts>
  <fonts count="13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 (Body)"/>
    </font>
    <font>
      <sz val="10"/>
      <name val="Calibri (Body)"/>
    </font>
    <font>
      <b/>
      <sz val="1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6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2" borderId="0" xfId="0" applyNumberFormat="1" applyFont="1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6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166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6" fillId="3" borderId="0" xfId="0" applyFont="1" applyFill="1"/>
    <xf numFmtId="165" fontId="11" fillId="2" borderId="0" xfId="1" applyNumberFormat="1" applyFont="1" applyFill="1"/>
    <xf numFmtId="165" fontId="10" fillId="3" borderId="0" xfId="0" applyNumberFormat="1" applyFont="1" applyFill="1"/>
    <xf numFmtId="165" fontId="10" fillId="0" borderId="0" xfId="0" applyNumberFormat="1" applyFont="1"/>
    <xf numFmtId="0" fontId="11" fillId="2" borderId="0" xfId="1" applyNumberFormat="1" applyFont="1" applyFill="1"/>
    <xf numFmtId="0" fontId="10" fillId="3" borderId="0" xfId="0" applyFont="1" applyFill="1"/>
    <xf numFmtId="0" fontId="4" fillId="4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12" fillId="4" borderId="0" xfId="0" applyNumberFormat="1" applyFont="1" applyFill="1" applyAlignment="1">
      <alignment horizontal="center"/>
    </xf>
    <xf numFmtId="165" fontId="12" fillId="4" borderId="0" xfId="0" applyNumberFormat="1" applyFont="1" applyFill="1" applyAlignment="1">
      <alignment horizontal="center"/>
    </xf>
    <xf numFmtId="2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ROPS_08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040914175923478E-2"/>
          <c:y val="0.13516763848396501"/>
          <c:w val="0.9145446684863906"/>
          <c:h val="0.798512143890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ROPS_08!$L$1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ROPS_08!$K$2:$K$40</c:f>
              <c:numCache>
                <c:formatCode>0</c:formatCode>
                <c:ptCount val="39"/>
                <c:pt idx="0">
                  <c:v>0</c:v>
                </c:pt>
                <c:pt idx="1">
                  <c:v>2.0000000000006324</c:v>
                </c:pt>
                <c:pt idx="2">
                  <c:v>6.9999999999998153</c:v>
                </c:pt>
                <c:pt idx="3">
                  <c:v>15.999999999999783</c:v>
                </c:pt>
                <c:pt idx="4">
                  <c:v>21.000000000000966</c:v>
                </c:pt>
                <c:pt idx="5">
                  <c:v>26.000000000000625</c:v>
                </c:pt>
                <c:pt idx="6">
                  <c:v>31.000000000000291</c:v>
                </c:pt>
                <c:pt idx="7">
                  <c:v>35.99999999999995</c:v>
                </c:pt>
                <c:pt idx="8">
                  <c:v>45</c:v>
                </c:pt>
                <c:pt idx="9">
                  <c:v>50.000000000001101</c:v>
                </c:pt>
                <c:pt idx="10">
                  <c:v>55.000000000000767</c:v>
                </c:pt>
                <c:pt idx="11">
                  <c:v>60.000000000000426</c:v>
                </c:pt>
                <c:pt idx="12">
                  <c:v>65.000000000000171</c:v>
                </c:pt>
                <c:pt idx="13">
                  <c:v>75.000000000000938</c:v>
                </c:pt>
                <c:pt idx="14">
                  <c:v>85.000000000000256</c:v>
                </c:pt>
                <c:pt idx="15">
                  <c:v>105.00000000000043</c:v>
                </c:pt>
                <c:pt idx="16">
                  <c:v>125.0000000000006</c:v>
                </c:pt>
                <c:pt idx="17">
                  <c:v>154.99999999999875</c:v>
                </c:pt>
                <c:pt idx="18">
                  <c:v>185.00000000000063</c:v>
                </c:pt>
                <c:pt idx="19">
                  <c:v>217.99999999999875</c:v>
                </c:pt>
                <c:pt idx="20">
                  <c:v>248.00000000000102</c:v>
                </c:pt>
                <c:pt idx="21">
                  <c:v>277.99999999999915</c:v>
                </c:pt>
                <c:pt idx="22">
                  <c:v>307.99999999999875</c:v>
                </c:pt>
                <c:pt idx="23">
                  <c:v>341.00000000000057</c:v>
                </c:pt>
                <c:pt idx="24">
                  <c:v>370.99999999999869</c:v>
                </c:pt>
                <c:pt idx="25">
                  <c:v>400.99999999999829</c:v>
                </c:pt>
                <c:pt idx="26">
                  <c:v>430.99999999999767</c:v>
                </c:pt>
                <c:pt idx="27">
                  <c:v>460.99999999999869</c:v>
                </c:pt>
                <c:pt idx="28">
                  <c:v>490.99999999999829</c:v>
                </c:pt>
              </c:numCache>
            </c:numRef>
          </c:xVal>
          <c:yVal>
            <c:numRef>
              <c:f>ROPS_08!$L$2:$L$40</c:f>
              <c:numCache>
                <c:formatCode>General</c:formatCode>
                <c:ptCount val="39"/>
                <c:pt idx="0">
                  <c:v>12.4886</c:v>
                </c:pt>
                <c:pt idx="1">
                  <c:v>12.4862</c:v>
                </c:pt>
                <c:pt idx="2">
                  <c:v>12.4815</c:v>
                </c:pt>
                <c:pt idx="3">
                  <c:v>12.4739</c:v>
                </c:pt>
                <c:pt idx="4">
                  <c:v>12.4681</c:v>
                </c:pt>
                <c:pt idx="5">
                  <c:v>12.4627</c:v>
                </c:pt>
                <c:pt idx="6">
                  <c:v>12.4564</c:v>
                </c:pt>
                <c:pt idx="7">
                  <c:v>12.449199999999999</c:v>
                </c:pt>
                <c:pt idx="8">
                  <c:v>12.438499999999999</c:v>
                </c:pt>
                <c:pt idx="9">
                  <c:v>12.4323</c:v>
                </c:pt>
                <c:pt idx="10">
                  <c:v>12.4262</c:v>
                </c:pt>
                <c:pt idx="11">
                  <c:v>12.4207</c:v>
                </c:pt>
                <c:pt idx="12">
                  <c:v>12.417299999999999</c:v>
                </c:pt>
                <c:pt idx="13">
                  <c:v>12.4085</c:v>
                </c:pt>
                <c:pt idx="14">
                  <c:v>12.4026</c:v>
                </c:pt>
                <c:pt idx="15">
                  <c:v>12.389900000000001</c:v>
                </c:pt>
                <c:pt idx="16">
                  <c:v>12.378399999999999</c:v>
                </c:pt>
                <c:pt idx="17">
                  <c:v>12.363300000000001</c:v>
                </c:pt>
                <c:pt idx="18">
                  <c:v>12.3498</c:v>
                </c:pt>
                <c:pt idx="19">
                  <c:v>12.332800000000001</c:v>
                </c:pt>
                <c:pt idx="20">
                  <c:v>12.3178</c:v>
                </c:pt>
                <c:pt idx="21">
                  <c:v>12.305</c:v>
                </c:pt>
                <c:pt idx="22">
                  <c:v>12.2935</c:v>
                </c:pt>
                <c:pt idx="23">
                  <c:v>12.2845</c:v>
                </c:pt>
                <c:pt idx="24">
                  <c:v>12.271000000000001</c:v>
                </c:pt>
                <c:pt idx="25">
                  <c:v>12.258100000000001</c:v>
                </c:pt>
                <c:pt idx="26">
                  <c:v>12.246</c:v>
                </c:pt>
                <c:pt idx="27">
                  <c:v>12.232799999999999</c:v>
                </c:pt>
                <c:pt idx="28">
                  <c:v>12.2087</c:v>
                </c:pt>
                <c:pt idx="29">
                  <c:v>12.188000000000001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2-4E41-9D2D-F2803DD4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ROPS_07</a:t>
            </a:r>
          </a:p>
        </c:rich>
      </c:tx>
      <c:layout>
        <c:manualLayout>
          <c:xMode val="edge"/>
          <c:yMode val="edge"/>
          <c:x val="0.43533123028391169"/>
          <c:y val="1.5654351909830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ROPS_07!$L$1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ROPS_07!$K$2:$K$43</c:f>
              <c:numCache>
                <c:formatCode>0</c:formatCode>
                <c:ptCount val="42"/>
                <c:pt idx="0">
                  <c:v>0</c:v>
                </c:pt>
                <c:pt idx="1">
                  <c:v>2.99999999999919</c:v>
                </c:pt>
                <c:pt idx="2">
                  <c:v>11.999999999999158</c:v>
                </c:pt>
                <c:pt idx="3">
                  <c:v>17.000000000000341</c:v>
                </c:pt>
                <c:pt idx="4">
                  <c:v>22</c:v>
                </c:pt>
                <c:pt idx="5">
                  <c:v>26.999999999999666</c:v>
                </c:pt>
                <c:pt idx="6">
                  <c:v>33.000000000000121</c:v>
                </c:pt>
                <c:pt idx="7">
                  <c:v>37.999999999999865</c:v>
                </c:pt>
                <c:pt idx="8">
                  <c:v>42.999999999999531</c:v>
                </c:pt>
                <c:pt idx="9">
                  <c:v>47.99999999999919</c:v>
                </c:pt>
                <c:pt idx="10">
                  <c:v>53.000000000000291</c:v>
                </c:pt>
                <c:pt idx="11">
                  <c:v>58.999999999999311</c:v>
                </c:pt>
                <c:pt idx="12">
                  <c:v>63.999999999999048</c:v>
                </c:pt>
                <c:pt idx="13">
                  <c:v>69.000000000000142</c:v>
                </c:pt>
                <c:pt idx="14">
                  <c:v>78.999999999999474</c:v>
                </c:pt>
                <c:pt idx="15">
                  <c:v>89.000000000000327</c:v>
                </c:pt>
                <c:pt idx="16">
                  <c:v>98.999999999999659</c:v>
                </c:pt>
                <c:pt idx="17">
                  <c:v>118.99999999999983</c:v>
                </c:pt>
                <c:pt idx="18">
                  <c:v>138.99999999999852</c:v>
                </c:pt>
                <c:pt idx="19">
                  <c:v>158.99999999999872</c:v>
                </c:pt>
                <c:pt idx="20">
                  <c:v>178.99999999999889</c:v>
                </c:pt>
                <c:pt idx="21">
                  <c:v>199.0000000000004</c:v>
                </c:pt>
                <c:pt idx="22">
                  <c:v>229</c:v>
                </c:pt>
                <c:pt idx="23">
                  <c:v>247.99999999999784</c:v>
                </c:pt>
                <c:pt idx="24">
                  <c:v>277.99999999999886</c:v>
                </c:pt>
                <c:pt idx="25">
                  <c:v>306.99999999999761</c:v>
                </c:pt>
                <c:pt idx="26">
                  <c:v>335.99999999999915</c:v>
                </c:pt>
                <c:pt idx="27">
                  <c:v>365.99999999999727</c:v>
                </c:pt>
                <c:pt idx="28">
                  <c:v>395.99999999999829</c:v>
                </c:pt>
                <c:pt idx="29">
                  <c:v>425.99999999999915</c:v>
                </c:pt>
                <c:pt idx="30">
                  <c:v>455.99999999999727</c:v>
                </c:pt>
                <c:pt idx="31">
                  <c:v>485.99999999999829</c:v>
                </c:pt>
                <c:pt idx="32">
                  <c:v>515.99999999999909</c:v>
                </c:pt>
                <c:pt idx="33">
                  <c:v>565.99999999999989</c:v>
                </c:pt>
              </c:numCache>
            </c:numRef>
          </c:xVal>
          <c:yVal>
            <c:numRef>
              <c:f>ROPS_07!$L$2:$L$43</c:f>
              <c:numCache>
                <c:formatCode>General</c:formatCode>
                <c:ptCount val="42"/>
                <c:pt idx="0">
                  <c:v>13.6403</c:v>
                </c:pt>
                <c:pt idx="1">
                  <c:v>13.635</c:v>
                </c:pt>
                <c:pt idx="2">
                  <c:v>13.6205</c:v>
                </c:pt>
                <c:pt idx="3">
                  <c:v>13.6098</c:v>
                </c:pt>
                <c:pt idx="4">
                  <c:v>13.596500000000001</c:v>
                </c:pt>
                <c:pt idx="5">
                  <c:v>13.5847</c:v>
                </c:pt>
                <c:pt idx="6">
                  <c:v>13.567500000000001</c:v>
                </c:pt>
                <c:pt idx="7">
                  <c:v>13.554600000000001</c:v>
                </c:pt>
                <c:pt idx="8">
                  <c:v>13.5443</c:v>
                </c:pt>
                <c:pt idx="9">
                  <c:v>13.5351</c:v>
                </c:pt>
                <c:pt idx="10">
                  <c:v>13.5243</c:v>
                </c:pt>
                <c:pt idx="11">
                  <c:v>13.5154</c:v>
                </c:pt>
                <c:pt idx="12">
                  <c:v>13.508800000000001</c:v>
                </c:pt>
                <c:pt idx="13">
                  <c:v>13.5021</c:v>
                </c:pt>
                <c:pt idx="14">
                  <c:v>13.4895</c:v>
                </c:pt>
                <c:pt idx="15">
                  <c:v>13.479100000000001</c:v>
                </c:pt>
                <c:pt idx="16">
                  <c:v>13.4704</c:v>
                </c:pt>
                <c:pt idx="17">
                  <c:v>13.4519</c:v>
                </c:pt>
                <c:pt idx="18">
                  <c:v>13.438700000000001</c:v>
                </c:pt>
                <c:pt idx="19">
                  <c:v>13.416399999999999</c:v>
                </c:pt>
                <c:pt idx="20">
                  <c:v>13.4002</c:v>
                </c:pt>
                <c:pt idx="21">
                  <c:v>13.382999999999999</c:v>
                </c:pt>
                <c:pt idx="22">
                  <c:v>13.3592</c:v>
                </c:pt>
                <c:pt idx="23">
                  <c:v>13.344799999999999</c:v>
                </c:pt>
                <c:pt idx="24">
                  <c:v>13.321</c:v>
                </c:pt>
                <c:pt idx="25">
                  <c:v>13.3003</c:v>
                </c:pt>
                <c:pt idx="26">
                  <c:v>13.277900000000001</c:v>
                </c:pt>
                <c:pt idx="27">
                  <c:v>13.255000000000001</c:v>
                </c:pt>
                <c:pt idx="28">
                  <c:v>13.234999999999999</c:v>
                </c:pt>
                <c:pt idx="29">
                  <c:v>13.2165</c:v>
                </c:pt>
                <c:pt idx="30">
                  <c:v>13.196199999999999</c:v>
                </c:pt>
                <c:pt idx="31">
                  <c:v>13.1777</c:v>
                </c:pt>
                <c:pt idx="32">
                  <c:v>13.161799999999999</c:v>
                </c:pt>
                <c:pt idx="33">
                  <c:v>13.1334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B-4669-AEF8-D4843DBE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ROPS_06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ROPS_06!$L$1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ROPS_06!$K$2:$K$40</c:f>
              <c:numCache>
                <c:formatCode>0</c:formatCode>
                <c:ptCount val="39"/>
                <c:pt idx="0">
                  <c:v>0</c:v>
                </c:pt>
                <c:pt idx="1">
                  <c:v>4.9999999999999822</c:v>
                </c:pt>
                <c:pt idx="2">
                  <c:v>9.9999999999997247</c:v>
                </c:pt>
                <c:pt idx="3">
                  <c:v>14.999999999999387</c:v>
                </c:pt>
                <c:pt idx="4">
                  <c:v>20.00000000000049</c:v>
                </c:pt>
                <c:pt idx="5">
                  <c:v>25.000000000000149</c:v>
                </c:pt>
                <c:pt idx="6">
                  <c:v>29.999999999999893</c:v>
                </c:pt>
                <c:pt idx="7">
                  <c:v>36.000000000000355</c:v>
                </c:pt>
                <c:pt idx="8">
                  <c:v>41.999999999999375</c:v>
                </c:pt>
                <c:pt idx="9">
                  <c:v>46.999999999999034</c:v>
                </c:pt>
                <c:pt idx="10">
                  <c:v>52.000000000000135</c:v>
                </c:pt>
                <c:pt idx="11">
                  <c:v>56.999999999999872</c:v>
                </c:pt>
                <c:pt idx="12">
                  <c:v>62.000000000000014</c:v>
                </c:pt>
                <c:pt idx="13">
                  <c:v>66.999999999999204</c:v>
                </c:pt>
                <c:pt idx="14">
                  <c:v>77.000000000000043</c:v>
                </c:pt>
                <c:pt idx="15">
                  <c:v>86.999999999999375</c:v>
                </c:pt>
                <c:pt idx="16">
                  <c:v>97.000000000000142</c:v>
                </c:pt>
                <c:pt idx="17">
                  <c:v>106.99999999999955</c:v>
                </c:pt>
                <c:pt idx="18">
                  <c:v>116.99999999999886</c:v>
                </c:pt>
                <c:pt idx="19">
                  <c:v>136.99999999999903</c:v>
                </c:pt>
                <c:pt idx="20">
                  <c:v>156.9999999999992</c:v>
                </c:pt>
                <c:pt idx="21">
                  <c:v>176.99999999999793</c:v>
                </c:pt>
                <c:pt idx="22">
                  <c:v>206.99999999999892</c:v>
                </c:pt>
                <c:pt idx="23">
                  <c:v>236.99999999999838</c:v>
                </c:pt>
                <c:pt idx="24">
                  <c:v>266.99999999999795</c:v>
                </c:pt>
                <c:pt idx="25">
                  <c:v>296.99999999999892</c:v>
                </c:pt>
                <c:pt idx="26">
                  <c:v>326.99999999999841</c:v>
                </c:pt>
                <c:pt idx="27">
                  <c:v>356.99999999999795</c:v>
                </c:pt>
                <c:pt idx="28">
                  <c:v>386.9999999999975</c:v>
                </c:pt>
                <c:pt idx="29">
                  <c:v>416.99999999999841</c:v>
                </c:pt>
                <c:pt idx="30">
                  <c:v>446.99999999999795</c:v>
                </c:pt>
                <c:pt idx="31">
                  <c:v>476.9999999999975</c:v>
                </c:pt>
              </c:numCache>
            </c:numRef>
          </c:xVal>
          <c:yVal>
            <c:numRef>
              <c:f>ROPS_06!$L$2:$L$40</c:f>
              <c:numCache>
                <c:formatCode>General</c:formatCode>
                <c:ptCount val="39"/>
                <c:pt idx="0">
                  <c:v>12.9018</c:v>
                </c:pt>
                <c:pt idx="1">
                  <c:v>12.888999999999999</c:v>
                </c:pt>
                <c:pt idx="2">
                  <c:v>12.876899999999999</c:v>
                </c:pt>
                <c:pt idx="3">
                  <c:v>12.865</c:v>
                </c:pt>
                <c:pt idx="4">
                  <c:v>12.8508</c:v>
                </c:pt>
                <c:pt idx="5">
                  <c:v>12.8302</c:v>
                </c:pt>
                <c:pt idx="6">
                  <c:v>12.811999999999999</c:v>
                </c:pt>
                <c:pt idx="7">
                  <c:v>12.797000000000001</c:v>
                </c:pt>
                <c:pt idx="8">
                  <c:v>12.777799999999999</c:v>
                </c:pt>
                <c:pt idx="9">
                  <c:v>12.7654</c:v>
                </c:pt>
                <c:pt idx="10">
                  <c:v>12.7552</c:v>
                </c:pt>
                <c:pt idx="11">
                  <c:v>12.746499999999999</c:v>
                </c:pt>
                <c:pt idx="12">
                  <c:v>12.736800000000001</c:v>
                </c:pt>
                <c:pt idx="13">
                  <c:v>12.7278</c:v>
                </c:pt>
                <c:pt idx="14">
                  <c:v>12.712400000000001</c:v>
                </c:pt>
                <c:pt idx="15">
                  <c:v>12.6982</c:v>
                </c:pt>
                <c:pt idx="16">
                  <c:v>12.6829</c:v>
                </c:pt>
                <c:pt idx="17">
                  <c:v>12.6691</c:v>
                </c:pt>
                <c:pt idx="18">
                  <c:v>12.654999999999999</c:v>
                </c:pt>
                <c:pt idx="19">
                  <c:v>12.6286</c:v>
                </c:pt>
                <c:pt idx="20">
                  <c:v>12.603400000000001</c:v>
                </c:pt>
                <c:pt idx="21">
                  <c:v>12.577999999999999</c:v>
                </c:pt>
                <c:pt idx="22">
                  <c:v>12.5404</c:v>
                </c:pt>
                <c:pt idx="23">
                  <c:v>12.5037</c:v>
                </c:pt>
                <c:pt idx="24">
                  <c:v>12.4697</c:v>
                </c:pt>
                <c:pt idx="25">
                  <c:v>12.4381</c:v>
                </c:pt>
                <c:pt idx="26">
                  <c:v>12.406000000000001</c:v>
                </c:pt>
                <c:pt idx="27">
                  <c:v>12.3748</c:v>
                </c:pt>
                <c:pt idx="28">
                  <c:v>12.346500000000001</c:v>
                </c:pt>
                <c:pt idx="29">
                  <c:v>12.320499999999999</c:v>
                </c:pt>
                <c:pt idx="30">
                  <c:v>12.2933</c:v>
                </c:pt>
                <c:pt idx="31">
                  <c:v>12.268599999999999</c:v>
                </c:pt>
                <c:pt idx="32">
                  <c:v>12.247</c:v>
                </c:pt>
                <c:pt idx="33">
                  <c:v>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C-42F6-BDF6-3D5106A2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ROPS_05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ROPS_05!$L$1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ROPS_05!$K$2:$K$40</c:f>
              <c:numCache>
                <c:formatCode>0</c:formatCode>
                <c:ptCount val="39"/>
                <c:pt idx="0">
                  <c:v>0</c:v>
                </c:pt>
                <c:pt idx="1">
                  <c:v>4.0000000000004654</c:v>
                </c:pt>
                <c:pt idx="2">
                  <c:v>13.99999999999987</c:v>
                </c:pt>
                <c:pt idx="3">
                  <c:v>18.999999999999531</c:v>
                </c:pt>
                <c:pt idx="4">
                  <c:v>23.999999999999197</c:v>
                </c:pt>
                <c:pt idx="5">
                  <c:v>29.000000000000298</c:v>
                </c:pt>
                <c:pt idx="6">
                  <c:v>34.000000000000043</c:v>
                </c:pt>
                <c:pt idx="7">
                  <c:v>38.999999999999702</c:v>
                </c:pt>
                <c:pt idx="8">
                  <c:v>45.999999999999517</c:v>
                </c:pt>
                <c:pt idx="9">
                  <c:v>50.999999999999176</c:v>
                </c:pt>
                <c:pt idx="10">
                  <c:v>56.000000000000036</c:v>
                </c:pt>
                <c:pt idx="11">
                  <c:v>66</c:v>
                </c:pt>
                <c:pt idx="12">
                  <c:v>75.999999999999005</c:v>
                </c:pt>
                <c:pt idx="13">
                  <c:v>85.999999999999858</c:v>
                </c:pt>
                <c:pt idx="14">
                  <c:v>95.999999999999972</c:v>
                </c:pt>
                <c:pt idx="15">
                  <c:v>106.00000000000003</c:v>
                </c:pt>
                <c:pt idx="16">
                  <c:v>126.00000000000004</c:v>
                </c:pt>
                <c:pt idx="17">
                  <c:v>145.99999999999892</c:v>
                </c:pt>
                <c:pt idx="18">
                  <c:v>175.99999999999841</c:v>
                </c:pt>
                <c:pt idx="19">
                  <c:v>208.99999999999895</c:v>
                </c:pt>
                <c:pt idx="20">
                  <c:v>238.99999999999835</c:v>
                </c:pt>
                <c:pt idx="21">
                  <c:v>268.99999999999795</c:v>
                </c:pt>
                <c:pt idx="22">
                  <c:v>298.99999999999898</c:v>
                </c:pt>
                <c:pt idx="23">
                  <c:v>328.99999999999835</c:v>
                </c:pt>
              </c:numCache>
            </c:numRef>
          </c:xVal>
          <c:yVal>
            <c:numRef>
              <c:f>ROPS_05!$L$2:$L$40</c:f>
              <c:numCache>
                <c:formatCode>General</c:formatCode>
                <c:ptCount val="39"/>
                <c:pt idx="0">
                  <c:v>12.943099999999999</c:v>
                </c:pt>
                <c:pt idx="1">
                  <c:v>12.9383</c:v>
                </c:pt>
                <c:pt idx="2">
                  <c:v>12.9312</c:v>
                </c:pt>
                <c:pt idx="3">
                  <c:v>12.924099999999999</c:v>
                </c:pt>
                <c:pt idx="4">
                  <c:v>12.9184</c:v>
                </c:pt>
                <c:pt idx="5">
                  <c:v>12.912599999999999</c:v>
                </c:pt>
                <c:pt idx="6">
                  <c:v>12.9055</c:v>
                </c:pt>
                <c:pt idx="7">
                  <c:v>12.8994</c:v>
                </c:pt>
                <c:pt idx="8">
                  <c:v>12.893700000000001</c:v>
                </c:pt>
                <c:pt idx="9">
                  <c:v>12.884600000000001</c:v>
                </c:pt>
                <c:pt idx="10">
                  <c:v>12.8781</c:v>
                </c:pt>
                <c:pt idx="11">
                  <c:v>12.8733</c:v>
                </c:pt>
                <c:pt idx="12">
                  <c:v>12.8607</c:v>
                </c:pt>
                <c:pt idx="13">
                  <c:v>12.8521</c:v>
                </c:pt>
                <c:pt idx="14">
                  <c:v>12.832599999999999</c:v>
                </c:pt>
                <c:pt idx="15">
                  <c:v>12.8245</c:v>
                </c:pt>
                <c:pt idx="16">
                  <c:v>12.806100000000001</c:v>
                </c:pt>
                <c:pt idx="17">
                  <c:v>12.7889</c:v>
                </c:pt>
                <c:pt idx="18">
                  <c:v>12.7652</c:v>
                </c:pt>
                <c:pt idx="19">
                  <c:v>12.7401</c:v>
                </c:pt>
                <c:pt idx="20">
                  <c:v>12.7174</c:v>
                </c:pt>
                <c:pt idx="21">
                  <c:v>12.6974</c:v>
                </c:pt>
                <c:pt idx="22">
                  <c:v>12.679399999999999</c:v>
                </c:pt>
                <c:pt idx="23">
                  <c:v>12.662100000000001</c:v>
                </c:pt>
                <c:pt idx="24">
                  <c:v>12.646000000000001</c:v>
                </c:pt>
                <c:pt idx="25">
                  <c:v>12.6326</c:v>
                </c:pt>
                <c:pt idx="26">
                  <c:v>12.6206</c:v>
                </c:pt>
                <c:pt idx="27">
                  <c:v>12.6083</c:v>
                </c:pt>
                <c:pt idx="28">
                  <c:v>12.599</c:v>
                </c:pt>
                <c:pt idx="29">
                  <c:v>12.5884</c:v>
                </c:pt>
                <c:pt idx="30">
                  <c:v>12.5776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3-4819-813A-3DA0B1B5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6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0A786-748A-4ADB-B097-2AF08EF1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829628</xdr:colOff>
      <xdr:row>6</xdr:row>
      <xdr:rowOff>111760</xdr:rowOff>
    </xdr:from>
    <xdr:to>
      <xdr:col>6</xdr:col>
      <xdr:colOff>697548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6621E-B31E-45FC-8738-5AD0298C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6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04AE2-E200-4F04-956C-E21DA36E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834390</xdr:colOff>
      <xdr:row>6</xdr:row>
      <xdr:rowOff>111760</xdr:rowOff>
    </xdr:from>
    <xdr:to>
      <xdr:col>6</xdr:col>
      <xdr:colOff>702310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89E44-10B8-498D-8D77-85D997257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9F8C-11F2-43E0-A08C-6F5F3D626C9B}">
  <dimension ref="A1:CP40"/>
  <sheetViews>
    <sheetView topLeftCell="B7" zoomScale="120" zoomScaleNormal="120" workbookViewId="0">
      <selection activeCell="L13" sqref="L13"/>
    </sheetView>
  </sheetViews>
  <sheetFormatPr baseColWidth="10" defaultColWidth="10.85546875" defaultRowHeight="15"/>
  <cols>
    <col min="1" max="1" width="26" bestFit="1" customWidth="1"/>
    <col min="2" max="2" width="11.42578125" style="3" bestFit="1" customWidth="1"/>
    <col min="3" max="3" width="11.28515625" style="4" bestFit="1" customWidth="1"/>
    <col min="4" max="4" width="17.7109375" customWidth="1"/>
    <col min="5" max="5" width="14" bestFit="1" customWidth="1"/>
    <col min="6" max="6" width="17.7109375" customWidth="1"/>
    <col min="7" max="7" width="11.42578125" bestFit="1" customWidth="1"/>
    <col min="8" max="8" width="11.140625" bestFit="1" customWidth="1"/>
    <col min="9" max="9" width="11.140625" style="23" bestFit="1" customWidth="1"/>
    <col min="10" max="10" width="11" style="27" bestFit="1" customWidth="1"/>
  </cols>
  <sheetData>
    <row r="1" spans="1:94">
      <c r="A1" s="30" t="s">
        <v>12</v>
      </c>
      <c r="B1" s="31" t="s">
        <v>0</v>
      </c>
      <c r="C1" s="32" t="s">
        <v>5</v>
      </c>
      <c r="D1" s="33" t="s">
        <v>6</v>
      </c>
      <c r="E1" s="33" t="s">
        <v>7</v>
      </c>
      <c r="F1" s="33" t="s">
        <v>17</v>
      </c>
      <c r="G1" s="11" t="s">
        <v>8</v>
      </c>
      <c r="H1" s="5" t="s">
        <v>9</v>
      </c>
      <c r="I1" s="34" t="s">
        <v>10</v>
      </c>
      <c r="J1" s="35" t="s">
        <v>11</v>
      </c>
      <c r="K1" s="5" t="s">
        <v>13</v>
      </c>
      <c r="L1" s="30" t="s">
        <v>14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15</v>
      </c>
      <c r="R1" s="6" t="s">
        <v>16</v>
      </c>
      <c r="S1" s="7"/>
      <c r="T1" s="7"/>
      <c r="U1" s="6"/>
      <c r="V1" s="6"/>
      <c r="W1" s="6"/>
      <c r="X1" s="6"/>
      <c r="Y1" s="7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>
      <c r="A2" s="12" t="s">
        <v>23</v>
      </c>
      <c r="B2" s="13">
        <v>45455</v>
      </c>
      <c r="C2" s="14">
        <v>0.36944444444444446</v>
      </c>
      <c r="D2" s="15">
        <v>12.4884</v>
      </c>
      <c r="E2" s="15">
        <v>11.6114</v>
      </c>
      <c r="F2" s="15" t="s">
        <v>20</v>
      </c>
      <c r="G2" s="15"/>
      <c r="H2" s="8">
        <v>0</v>
      </c>
      <c r="I2" s="28">
        <v>0</v>
      </c>
      <c r="J2" s="4">
        <v>0.36944444444444402</v>
      </c>
      <c r="K2" s="9">
        <v>0</v>
      </c>
      <c r="L2">
        <v>12.4886</v>
      </c>
      <c r="M2" s="17">
        <v>50</v>
      </c>
      <c r="N2" s="17">
        <v>20</v>
      </c>
      <c r="O2" s="10">
        <f>(610.78*2.71828^(N2/(N2+238.3)*17.2694))/1000</f>
        <v>2.3259742730848232</v>
      </c>
      <c r="P2" s="24" t="e">
        <f>(1-(M2/100))*(O2/G$2)</f>
        <v>#DIV/0!</v>
      </c>
      <c r="Q2" s="8"/>
      <c r="R2" s="8"/>
      <c r="S2" s="7"/>
      <c r="T2" s="7"/>
      <c r="U2" s="6"/>
      <c r="V2" s="6"/>
      <c r="W2" s="6"/>
      <c r="X2" s="6"/>
      <c r="Y2" s="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N2" s="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>
      <c r="A3" s="16"/>
      <c r="B3" s="18"/>
      <c r="C3" s="19"/>
      <c r="D3" s="16"/>
      <c r="E3" s="16"/>
      <c r="F3" s="16"/>
      <c r="G3" s="16"/>
      <c r="H3" s="8"/>
      <c r="I3" s="28">
        <v>0</v>
      </c>
      <c r="J3" s="36">
        <v>0.37083333333333335</v>
      </c>
      <c r="K3" s="9">
        <f>60*(J3-$J$2)*24+(24*60*I3)</f>
        <v>2.0000000000006324</v>
      </c>
      <c r="L3">
        <v>12.4862</v>
      </c>
      <c r="M3" s="17">
        <v>50</v>
      </c>
      <c r="N3" s="17">
        <v>20</v>
      </c>
      <c r="O3" s="10">
        <f t="shared" ref="O3:O26" si="0">(610.78*2.71828^(N3/(N3+238.3)*17.2694))/1000</f>
        <v>2.3259742730848232</v>
      </c>
      <c r="P3" s="24" t="e">
        <f t="shared" ref="P3:P30" si="1">(1-(M3/100))*(O3/G$2)</f>
        <v>#DIV/0!</v>
      </c>
      <c r="Q3" s="8"/>
      <c r="R3" s="16"/>
      <c r="S3" s="7"/>
      <c r="T3" s="7"/>
      <c r="U3" s="8"/>
      <c r="V3" s="7"/>
      <c r="W3" s="7"/>
      <c r="X3" s="7"/>
      <c r="Y3" s="7"/>
      <c r="Z3" s="7"/>
      <c r="AA3" s="7"/>
      <c r="AB3" s="7"/>
      <c r="AC3" s="7"/>
      <c r="AD3" s="8"/>
      <c r="AE3" s="7"/>
      <c r="AF3" s="7"/>
      <c r="AG3" s="7"/>
      <c r="AH3" s="7"/>
      <c r="AI3" s="8"/>
      <c r="AJ3" s="7"/>
      <c r="AK3" s="7"/>
      <c r="AL3" s="7"/>
      <c r="AM3" s="7"/>
      <c r="AN3" s="7"/>
      <c r="AR3" s="2"/>
      <c r="AW3" s="2"/>
      <c r="BF3" s="2"/>
      <c r="BK3" s="2"/>
      <c r="BT3" s="2"/>
      <c r="BY3" s="2"/>
      <c r="CH3" s="2"/>
      <c r="CM3" s="2"/>
    </row>
    <row r="4" spans="1:94">
      <c r="A4" s="16"/>
      <c r="B4" s="18"/>
      <c r="C4" s="19"/>
      <c r="D4" s="16"/>
      <c r="E4" s="16"/>
      <c r="F4" s="16"/>
      <c r="G4" s="16"/>
      <c r="H4" s="8"/>
      <c r="I4" s="28">
        <v>0</v>
      </c>
      <c r="J4" s="36">
        <v>0.374305555555555</v>
      </c>
      <c r="K4" s="9">
        <f t="shared" ref="K4:K21" si="2">60*(J4-$J$2)*24+(24*60*I4)</f>
        <v>6.9999999999998153</v>
      </c>
      <c r="L4">
        <v>12.4815</v>
      </c>
      <c r="M4" s="17">
        <v>50</v>
      </c>
      <c r="N4" s="17">
        <v>20</v>
      </c>
      <c r="O4" s="10">
        <f t="shared" si="0"/>
        <v>2.3259742730848232</v>
      </c>
      <c r="P4" s="24" t="e">
        <f t="shared" si="1"/>
        <v>#DIV/0!</v>
      </c>
      <c r="Q4" s="16"/>
      <c r="R4" s="8"/>
      <c r="S4" s="7"/>
      <c r="T4" s="7"/>
      <c r="U4" s="8"/>
      <c r="V4" s="8"/>
      <c r="W4" s="7"/>
      <c r="X4" s="7"/>
      <c r="Y4" s="7"/>
      <c r="Z4" s="7"/>
      <c r="AA4" s="7"/>
      <c r="AB4" s="7"/>
      <c r="AC4" s="7"/>
      <c r="AD4" s="8"/>
      <c r="AE4" s="7"/>
      <c r="AF4" s="7"/>
      <c r="AG4" s="7"/>
      <c r="AH4" s="7"/>
      <c r="AI4" s="8"/>
      <c r="AJ4" s="8"/>
      <c r="AK4" s="7"/>
      <c r="AL4" s="7"/>
      <c r="AM4" s="7"/>
      <c r="AN4" s="7"/>
      <c r="AR4" s="2"/>
      <c r="AW4" s="2"/>
      <c r="AX4" s="2"/>
      <c r="BF4" s="2"/>
      <c r="BK4" s="2"/>
      <c r="BL4" s="2"/>
      <c r="BT4" s="2"/>
      <c r="BY4" s="2"/>
      <c r="BZ4" s="2"/>
      <c r="CH4" s="2"/>
      <c r="CM4" s="2"/>
      <c r="CN4" s="2"/>
    </row>
    <row r="5" spans="1:94">
      <c r="A5" s="16"/>
      <c r="B5" s="18"/>
      <c r="C5" s="19"/>
      <c r="D5" s="16"/>
      <c r="E5" s="16"/>
      <c r="F5" s="16"/>
      <c r="G5" s="16"/>
      <c r="H5" s="8"/>
      <c r="I5" s="28">
        <v>0</v>
      </c>
      <c r="J5" s="36">
        <v>0.38055555555555498</v>
      </c>
      <c r="K5" s="9">
        <f t="shared" si="2"/>
        <v>15.999999999999783</v>
      </c>
      <c r="L5">
        <v>12.4739</v>
      </c>
      <c r="M5" s="17">
        <v>50</v>
      </c>
      <c r="N5" s="17">
        <v>20</v>
      </c>
      <c r="O5" s="10">
        <f t="shared" si="0"/>
        <v>2.3259742730848232</v>
      </c>
      <c r="P5" s="24" t="e">
        <f t="shared" si="1"/>
        <v>#DIV/0!</v>
      </c>
      <c r="Q5" s="8"/>
      <c r="R5" s="8"/>
      <c r="S5" s="8"/>
      <c r="T5" s="7"/>
      <c r="U5" s="8"/>
      <c r="V5" s="8"/>
      <c r="W5" s="7"/>
      <c r="X5" s="7"/>
      <c r="Y5" s="7"/>
      <c r="Z5" s="7"/>
      <c r="AA5" s="7"/>
      <c r="AB5" s="7"/>
      <c r="AC5" s="7"/>
      <c r="AD5" s="8"/>
      <c r="AE5" s="7"/>
      <c r="AF5" s="7"/>
      <c r="AG5" s="7"/>
      <c r="AH5" s="7"/>
      <c r="AI5" s="8"/>
      <c r="AJ5" s="8"/>
      <c r="AK5" s="7"/>
      <c r="AL5" s="7"/>
      <c r="AM5" s="7"/>
      <c r="AN5" s="7"/>
      <c r="AR5" s="2"/>
      <c r="AW5" s="2"/>
      <c r="AX5" s="2"/>
      <c r="BF5" s="2"/>
      <c r="BK5" s="2"/>
      <c r="BL5" s="2"/>
      <c r="BT5" s="2"/>
      <c r="BY5" s="2"/>
      <c r="BZ5" s="2"/>
      <c r="CH5" s="2"/>
      <c r="CM5" s="2"/>
      <c r="CN5" s="2"/>
    </row>
    <row r="6" spans="1:94">
      <c r="A6" s="16"/>
      <c r="B6" s="18"/>
      <c r="C6" s="19"/>
      <c r="D6" s="16"/>
      <c r="E6" s="16"/>
      <c r="F6" s="16"/>
      <c r="G6" s="16"/>
      <c r="H6" s="8"/>
      <c r="I6" s="28">
        <v>0</v>
      </c>
      <c r="J6" s="4">
        <v>0.38402777777777802</v>
      </c>
      <c r="K6" s="9">
        <f t="shared" si="2"/>
        <v>21.000000000000966</v>
      </c>
      <c r="L6">
        <v>12.4681</v>
      </c>
      <c r="M6" s="17">
        <v>50</v>
      </c>
      <c r="N6" s="17">
        <v>20</v>
      </c>
      <c r="O6" s="10">
        <f t="shared" si="0"/>
        <v>2.3259742730848232</v>
      </c>
      <c r="P6" s="24" t="e">
        <f t="shared" si="1"/>
        <v>#DIV/0!</v>
      </c>
      <c r="Q6" s="8"/>
      <c r="R6" s="8"/>
      <c r="S6" s="8"/>
      <c r="T6" s="7"/>
      <c r="U6" s="8"/>
      <c r="V6" s="8"/>
      <c r="W6" s="7"/>
      <c r="X6" s="7"/>
      <c r="Y6" s="7"/>
      <c r="Z6" s="7"/>
      <c r="AA6" s="7"/>
      <c r="AB6" s="7"/>
      <c r="AC6" s="7"/>
      <c r="AD6" s="8"/>
      <c r="AE6" s="7"/>
      <c r="AF6" s="7"/>
      <c r="AG6" s="7"/>
      <c r="AH6" s="7"/>
      <c r="AI6" s="8"/>
      <c r="AJ6" s="8"/>
      <c r="AK6" s="7"/>
      <c r="AL6" s="7"/>
      <c r="AM6" s="7"/>
      <c r="AN6" s="7"/>
      <c r="AR6" s="2"/>
      <c r="AW6" s="2"/>
      <c r="AX6" s="2"/>
      <c r="BF6" s="2"/>
      <c r="BK6" s="2"/>
      <c r="BL6" s="2"/>
      <c r="BT6" s="2"/>
      <c r="BY6" s="2"/>
      <c r="BZ6" s="2"/>
      <c r="CH6" s="2"/>
      <c r="CM6" s="2"/>
      <c r="CN6" s="2"/>
    </row>
    <row r="7" spans="1:94">
      <c r="A7" s="16"/>
      <c r="B7" s="18"/>
      <c r="C7" s="19"/>
      <c r="D7" s="16"/>
      <c r="E7" s="16"/>
      <c r="F7" s="16"/>
      <c r="G7" s="16"/>
      <c r="H7" s="8"/>
      <c r="I7" s="28">
        <v>0</v>
      </c>
      <c r="J7" s="36">
        <v>0.38750000000000001</v>
      </c>
      <c r="K7" s="9">
        <f t="shared" si="2"/>
        <v>26.000000000000625</v>
      </c>
      <c r="L7">
        <v>12.4627</v>
      </c>
      <c r="M7" s="17">
        <v>50</v>
      </c>
      <c r="N7" s="17">
        <v>20</v>
      </c>
      <c r="O7" s="10">
        <f t="shared" si="0"/>
        <v>2.3259742730848232</v>
      </c>
      <c r="P7" s="24" t="e">
        <f t="shared" si="1"/>
        <v>#DIV/0!</v>
      </c>
      <c r="Q7" s="8"/>
      <c r="R7" s="8"/>
      <c r="S7" s="8"/>
      <c r="T7" s="7"/>
      <c r="U7" s="8"/>
      <c r="V7" s="8"/>
      <c r="W7" s="7"/>
      <c r="X7" s="7"/>
      <c r="Y7" s="7"/>
      <c r="Z7" s="7"/>
      <c r="AA7" s="7"/>
      <c r="AB7" s="7"/>
      <c r="AC7" s="7"/>
      <c r="AD7" s="8"/>
      <c r="AE7" s="7"/>
      <c r="AF7" s="7"/>
      <c r="AG7" s="7"/>
      <c r="AH7" s="7"/>
      <c r="AI7" s="8"/>
      <c r="AJ7" s="8"/>
      <c r="AK7" s="7"/>
      <c r="AL7" s="7"/>
      <c r="AM7" s="7"/>
      <c r="AN7" s="7"/>
      <c r="AR7" s="2"/>
      <c r="AW7" s="2"/>
      <c r="AX7" s="2"/>
      <c r="BF7" s="2"/>
      <c r="BK7" s="2"/>
      <c r="BL7" s="2"/>
      <c r="BT7" s="2"/>
      <c r="BY7" s="2"/>
      <c r="BZ7" s="2"/>
      <c r="CH7" s="2"/>
      <c r="CM7" s="2"/>
      <c r="CN7" s="2"/>
    </row>
    <row r="8" spans="1:94">
      <c r="A8" s="16"/>
      <c r="B8" s="18"/>
      <c r="C8" s="19"/>
      <c r="D8" s="16"/>
      <c r="E8" s="16"/>
      <c r="F8" s="16"/>
      <c r="G8" s="16"/>
      <c r="H8" s="8"/>
      <c r="I8" s="28">
        <v>0</v>
      </c>
      <c r="J8" s="36">
        <v>0.390972222222222</v>
      </c>
      <c r="K8" s="9">
        <f t="shared" si="2"/>
        <v>31.000000000000291</v>
      </c>
      <c r="L8">
        <v>12.4564</v>
      </c>
      <c r="M8" s="17">
        <v>50</v>
      </c>
      <c r="N8" s="17">
        <v>20</v>
      </c>
      <c r="O8" s="10">
        <f t="shared" si="0"/>
        <v>2.3259742730848232</v>
      </c>
      <c r="P8" s="24" t="e">
        <f t="shared" si="1"/>
        <v>#DIV/0!</v>
      </c>
      <c r="Q8" s="8"/>
      <c r="R8" s="8"/>
      <c r="S8" s="8"/>
      <c r="T8" s="7"/>
      <c r="U8" s="8"/>
      <c r="V8" s="8"/>
      <c r="W8" s="7"/>
      <c r="X8" s="7"/>
      <c r="Y8" s="7"/>
      <c r="Z8" s="7"/>
      <c r="AA8" s="7"/>
      <c r="AB8" s="7"/>
      <c r="AC8" s="7"/>
      <c r="AD8" s="8"/>
      <c r="AE8" s="7"/>
      <c r="AF8" s="7"/>
      <c r="AG8" s="7"/>
      <c r="AH8" s="7"/>
      <c r="AI8" s="8"/>
      <c r="AJ8" s="8"/>
      <c r="AK8" s="7"/>
      <c r="AL8" s="7"/>
      <c r="AM8" s="7"/>
      <c r="AN8" s="7"/>
      <c r="AR8" s="2"/>
      <c r="AW8" s="2"/>
      <c r="AX8" s="2"/>
      <c r="BF8" s="2"/>
      <c r="BK8" s="2"/>
      <c r="BL8" s="2"/>
      <c r="BT8" s="2"/>
      <c r="BY8" s="2"/>
      <c r="BZ8" s="2"/>
      <c r="CH8" s="2"/>
      <c r="CM8" s="2"/>
      <c r="CN8" s="2"/>
    </row>
    <row r="9" spans="1:94">
      <c r="A9" s="16"/>
      <c r="B9" s="18"/>
      <c r="C9" s="19"/>
      <c r="D9" s="16"/>
      <c r="E9" s="16"/>
      <c r="F9" s="16"/>
      <c r="G9" s="16"/>
      <c r="H9" s="8"/>
      <c r="I9" s="28">
        <v>0</v>
      </c>
      <c r="J9" s="4">
        <v>0.39444444444444399</v>
      </c>
      <c r="K9" s="9">
        <f t="shared" si="2"/>
        <v>35.99999999999995</v>
      </c>
      <c r="L9">
        <v>12.449199999999999</v>
      </c>
      <c r="M9" s="17">
        <v>50</v>
      </c>
      <c r="N9" s="17">
        <v>20</v>
      </c>
      <c r="O9" s="10">
        <f t="shared" si="0"/>
        <v>2.3259742730848232</v>
      </c>
      <c r="P9" s="24" t="e">
        <f t="shared" si="1"/>
        <v>#DIV/0!</v>
      </c>
      <c r="Q9" s="8"/>
      <c r="R9" s="8"/>
      <c r="S9" s="8"/>
      <c r="T9" s="7"/>
      <c r="U9" s="8"/>
      <c r="V9" s="8"/>
      <c r="W9" s="7"/>
      <c r="X9" s="7"/>
      <c r="Y9" s="7"/>
      <c r="Z9" s="7"/>
      <c r="AA9" s="7"/>
      <c r="AB9" s="7"/>
      <c r="AC9" s="7"/>
      <c r="AD9" s="8"/>
      <c r="AE9" s="7"/>
      <c r="AF9" s="7"/>
      <c r="AG9" s="7"/>
      <c r="AH9" s="7"/>
      <c r="AI9" s="8"/>
      <c r="AJ9" s="8"/>
      <c r="AK9" s="7"/>
      <c r="AL9" s="7"/>
      <c r="AM9" s="7"/>
      <c r="AN9" s="7"/>
      <c r="AR9" s="2"/>
      <c r="AW9" s="2"/>
      <c r="AX9" s="2"/>
      <c r="BF9" s="2"/>
      <c r="BK9" s="2"/>
      <c r="BL9" s="2"/>
      <c r="BT9" s="2"/>
      <c r="BY9" s="2"/>
      <c r="BZ9" s="2"/>
      <c r="CH9" s="2"/>
      <c r="CM9" s="2"/>
      <c r="CN9" s="2"/>
    </row>
    <row r="10" spans="1:94">
      <c r="A10" s="16"/>
      <c r="B10" s="18"/>
      <c r="C10" s="19"/>
      <c r="D10" s="16"/>
      <c r="E10" s="16"/>
      <c r="F10" s="16"/>
      <c r="G10" s="16"/>
      <c r="H10" s="8"/>
      <c r="I10" s="28">
        <v>0</v>
      </c>
      <c r="J10" s="4">
        <v>0.40069444444444402</v>
      </c>
      <c r="K10" s="9">
        <f t="shared" si="2"/>
        <v>45</v>
      </c>
      <c r="L10">
        <v>12.438499999999999</v>
      </c>
      <c r="M10" s="17">
        <v>50</v>
      </c>
      <c r="N10" s="17">
        <v>20</v>
      </c>
      <c r="O10" s="10">
        <f t="shared" si="0"/>
        <v>2.3259742730848232</v>
      </c>
      <c r="P10" s="24" t="e">
        <f t="shared" si="1"/>
        <v>#DIV/0!</v>
      </c>
      <c r="Q10" s="8"/>
      <c r="R10" s="16"/>
      <c r="S10" s="7"/>
      <c r="T10" s="7"/>
      <c r="U10" s="8"/>
      <c r="V10" s="8"/>
      <c r="W10" s="7"/>
      <c r="X10" s="6"/>
      <c r="Y10" s="7"/>
      <c r="Z10" s="7"/>
      <c r="AA10" s="7"/>
      <c r="AB10" s="7"/>
      <c r="AC10" s="7"/>
      <c r="AD10" s="8"/>
      <c r="AE10" s="7"/>
      <c r="AF10" s="7"/>
      <c r="AG10" s="7"/>
      <c r="AH10" s="7"/>
      <c r="AI10" s="8"/>
      <c r="AJ10" s="8"/>
      <c r="AK10" s="7"/>
      <c r="AL10" s="6"/>
      <c r="AM10" s="7"/>
      <c r="AN10" s="7"/>
      <c r="AR10" s="2"/>
      <c r="AW10" s="2"/>
      <c r="AX10" s="2"/>
      <c r="AZ10" s="1"/>
      <c r="BF10" s="2"/>
      <c r="BK10" s="2"/>
      <c r="BL10" s="2"/>
      <c r="BN10" s="1"/>
      <c r="BT10" s="2"/>
      <c r="BY10" s="2"/>
      <c r="BZ10" s="2"/>
      <c r="CB10" s="1"/>
      <c r="CH10" s="2"/>
      <c r="CM10" s="2"/>
      <c r="CN10" s="2"/>
      <c r="CP10" s="1"/>
    </row>
    <row r="11" spans="1:94">
      <c r="A11" s="16"/>
      <c r="B11" s="18"/>
      <c r="C11" s="19"/>
      <c r="D11" s="16"/>
      <c r="E11" s="16"/>
      <c r="F11" s="16"/>
      <c r="G11" s="16"/>
      <c r="H11" s="8"/>
      <c r="I11" s="28">
        <v>0</v>
      </c>
      <c r="J11" s="36">
        <v>0.40416666666666701</v>
      </c>
      <c r="K11" s="9">
        <f t="shared" si="2"/>
        <v>50.000000000001101</v>
      </c>
      <c r="L11">
        <v>12.4323</v>
      </c>
      <c r="M11" s="17">
        <v>50</v>
      </c>
      <c r="N11" s="17">
        <v>20</v>
      </c>
      <c r="O11" s="10">
        <f t="shared" si="0"/>
        <v>2.3259742730848232</v>
      </c>
      <c r="P11" s="24" t="e">
        <f t="shared" si="1"/>
        <v>#DIV/0!</v>
      </c>
      <c r="Q11" s="8"/>
      <c r="R11" s="16" t="s">
        <v>32</v>
      </c>
      <c r="S11" s="7"/>
      <c r="T11" s="7"/>
      <c r="U11" s="8"/>
      <c r="V11" s="7"/>
      <c r="W11" s="7"/>
      <c r="X11" s="7"/>
      <c r="Y11" s="7"/>
      <c r="Z11" s="7"/>
      <c r="AA11" s="7"/>
      <c r="AB11" s="7"/>
      <c r="AC11" s="7"/>
      <c r="AD11" s="8"/>
      <c r="AE11" s="7"/>
      <c r="AF11" s="7"/>
      <c r="AG11" s="7"/>
      <c r="AH11" s="7"/>
      <c r="AI11" s="8"/>
      <c r="AJ11" s="7"/>
      <c r="AK11" s="7"/>
      <c r="AL11" s="7"/>
      <c r="AM11" s="7"/>
      <c r="AN11" s="7"/>
      <c r="AR11" s="2"/>
      <c r="AW11" s="2"/>
      <c r="BF11" s="2"/>
      <c r="BK11" s="2"/>
      <c r="BT11" s="2"/>
      <c r="BY11" s="2"/>
      <c r="CH11" s="2"/>
      <c r="CM11" s="2"/>
    </row>
    <row r="12" spans="1:94">
      <c r="A12" s="16"/>
      <c r="B12" s="18"/>
      <c r="C12" s="19"/>
      <c r="D12" s="16"/>
      <c r="E12" s="16"/>
      <c r="F12" s="16"/>
      <c r="G12" s="16"/>
      <c r="H12" s="8"/>
      <c r="I12" s="28">
        <v>0</v>
      </c>
      <c r="J12" s="36">
        <v>0.40763888888888899</v>
      </c>
      <c r="K12" s="9">
        <f t="shared" si="2"/>
        <v>55.000000000000767</v>
      </c>
      <c r="L12">
        <v>12.4262</v>
      </c>
      <c r="M12" s="17">
        <v>50</v>
      </c>
      <c r="N12" s="17">
        <v>20</v>
      </c>
      <c r="O12" s="10">
        <f t="shared" si="0"/>
        <v>2.3259742730848232</v>
      </c>
      <c r="P12" s="24" t="e">
        <f t="shared" si="1"/>
        <v>#DIV/0!</v>
      </c>
      <c r="Q12" s="8"/>
      <c r="R12" s="8"/>
      <c r="S12" s="7"/>
      <c r="T12" s="7"/>
      <c r="U12" s="8"/>
      <c r="V12" s="8"/>
      <c r="W12" s="7"/>
      <c r="X12" s="7"/>
      <c r="Y12" s="7"/>
      <c r="Z12" s="7"/>
      <c r="AA12" s="7"/>
      <c r="AB12" s="7"/>
      <c r="AC12" s="7"/>
      <c r="AD12" s="8"/>
      <c r="AE12" s="7"/>
      <c r="AF12" s="7"/>
      <c r="AG12" s="7"/>
      <c r="AH12" s="7"/>
      <c r="AI12" s="8"/>
      <c r="AJ12" s="8"/>
      <c r="AK12" s="7"/>
      <c r="AL12" s="7"/>
      <c r="AM12" s="7"/>
      <c r="AN12" s="7"/>
      <c r="AR12" s="2"/>
      <c r="AW12" s="2"/>
      <c r="AX12" s="2"/>
      <c r="BF12" s="2"/>
      <c r="BK12" s="2"/>
      <c r="BL12" s="2"/>
      <c r="BT12" s="2"/>
      <c r="BY12" s="2"/>
      <c r="BZ12" s="2"/>
      <c r="CH12" s="2"/>
      <c r="CM12" s="2"/>
      <c r="CN12" s="2"/>
    </row>
    <row r="13" spans="1:94">
      <c r="A13" s="20"/>
      <c r="B13" s="21"/>
      <c r="C13" s="22"/>
      <c r="D13" s="20"/>
      <c r="E13" s="20"/>
      <c r="F13" s="20"/>
      <c r="G13" s="20"/>
      <c r="H13" s="20"/>
      <c r="I13" s="28">
        <v>0</v>
      </c>
      <c r="J13" s="4">
        <v>0.41111111111111098</v>
      </c>
      <c r="K13" s="9">
        <f t="shared" si="2"/>
        <v>60.000000000000426</v>
      </c>
      <c r="L13">
        <v>12.4207</v>
      </c>
      <c r="M13" s="17">
        <v>50</v>
      </c>
      <c r="N13" s="17">
        <v>20</v>
      </c>
      <c r="O13" s="10">
        <f t="shared" si="0"/>
        <v>2.3259742730848232</v>
      </c>
      <c r="P13" s="24" t="e">
        <f t="shared" si="1"/>
        <v>#DIV/0!</v>
      </c>
      <c r="Q13" s="20"/>
      <c r="R13" s="20"/>
    </row>
    <row r="14" spans="1:94">
      <c r="A14" s="20"/>
      <c r="B14" s="21"/>
      <c r="C14" s="22"/>
      <c r="D14" s="20"/>
      <c r="E14" s="20"/>
      <c r="F14" s="20"/>
      <c r="G14" s="20"/>
      <c r="H14" s="20"/>
      <c r="I14" s="28">
        <v>0</v>
      </c>
      <c r="J14" s="36">
        <v>0.41458333333333303</v>
      </c>
      <c r="K14" s="9">
        <f t="shared" si="2"/>
        <v>65.000000000000171</v>
      </c>
      <c r="L14">
        <v>12.417299999999999</v>
      </c>
      <c r="M14" s="17">
        <v>50</v>
      </c>
      <c r="N14" s="17">
        <v>20</v>
      </c>
      <c r="O14" s="10">
        <f t="shared" si="0"/>
        <v>2.3259742730848232</v>
      </c>
      <c r="P14" s="24" t="e">
        <f t="shared" si="1"/>
        <v>#DIV/0!</v>
      </c>
      <c r="Q14" s="20"/>
      <c r="R14" s="20"/>
    </row>
    <row r="15" spans="1:94">
      <c r="A15" s="20"/>
      <c r="B15" s="21"/>
      <c r="C15" s="22"/>
      <c r="D15" s="20"/>
      <c r="E15" s="20"/>
      <c r="F15" s="20"/>
      <c r="G15" s="20"/>
      <c r="H15" s="20"/>
      <c r="I15" s="28">
        <v>0</v>
      </c>
      <c r="J15" s="4">
        <v>0.421527777777778</v>
      </c>
      <c r="K15" s="9">
        <f t="shared" si="2"/>
        <v>75.000000000000938</v>
      </c>
      <c r="L15">
        <v>12.4085</v>
      </c>
      <c r="M15" s="17">
        <v>50</v>
      </c>
      <c r="N15" s="17">
        <v>20</v>
      </c>
      <c r="O15" s="10">
        <f t="shared" si="0"/>
        <v>2.3259742730848232</v>
      </c>
      <c r="P15" s="24" t="e">
        <f t="shared" si="1"/>
        <v>#DIV/0!</v>
      </c>
      <c r="Q15" s="20"/>
      <c r="R15" s="20"/>
    </row>
    <row r="16" spans="1:94">
      <c r="A16" s="20"/>
      <c r="B16" s="21"/>
      <c r="C16" s="22"/>
      <c r="D16" s="20"/>
      <c r="E16" s="20"/>
      <c r="F16" s="20"/>
      <c r="G16" s="20"/>
      <c r="H16" s="1"/>
      <c r="I16" s="28">
        <v>0</v>
      </c>
      <c r="J16" s="36">
        <v>0.42847222222222198</v>
      </c>
      <c r="K16" s="9">
        <f t="shared" si="2"/>
        <v>85.000000000000256</v>
      </c>
      <c r="L16">
        <v>12.4026</v>
      </c>
      <c r="M16" s="17">
        <v>50</v>
      </c>
      <c r="N16" s="17">
        <v>20</v>
      </c>
      <c r="O16" s="10">
        <f t="shared" si="0"/>
        <v>2.3259742730848232</v>
      </c>
      <c r="P16" s="24" t="e">
        <f t="shared" si="1"/>
        <v>#DIV/0!</v>
      </c>
      <c r="Q16" s="20"/>
      <c r="R16" s="20" t="s">
        <v>33</v>
      </c>
    </row>
    <row r="17" spans="1:18">
      <c r="A17" s="20"/>
      <c r="B17" s="21"/>
      <c r="C17" s="22"/>
      <c r="D17" s="20"/>
      <c r="E17" s="20"/>
      <c r="F17" s="20"/>
      <c r="G17" s="20"/>
      <c r="H17" s="20"/>
      <c r="I17" s="28">
        <v>0</v>
      </c>
      <c r="J17" s="4">
        <v>0.44236111111111098</v>
      </c>
      <c r="K17" s="9">
        <f t="shared" si="2"/>
        <v>105.00000000000043</v>
      </c>
      <c r="L17">
        <v>12.389900000000001</v>
      </c>
      <c r="M17" s="17">
        <v>50</v>
      </c>
      <c r="N17" s="17">
        <v>20</v>
      </c>
      <c r="O17" s="10">
        <f t="shared" si="0"/>
        <v>2.3259742730848232</v>
      </c>
      <c r="P17" s="24" t="e">
        <f t="shared" si="1"/>
        <v>#DIV/0!</v>
      </c>
      <c r="Q17" s="20"/>
      <c r="R17" s="20"/>
    </row>
    <row r="18" spans="1:18">
      <c r="A18" s="20"/>
      <c r="B18" s="21"/>
      <c r="C18" s="22"/>
      <c r="D18" s="20"/>
      <c r="E18" s="20"/>
      <c r="F18" s="20"/>
      <c r="G18" s="20"/>
      <c r="H18" s="20"/>
      <c r="I18" s="28">
        <v>0</v>
      </c>
      <c r="J18" s="26">
        <v>0.45624999999999999</v>
      </c>
      <c r="K18" s="9">
        <f t="shared" si="2"/>
        <v>125.0000000000006</v>
      </c>
      <c r="L18">
        <v>12.378399999999999</v>
      </c>
      <c r="M18" s="17">
        <v>50</v>
      </c>
      <c r="N18" s="17">
        <v>20</v>
      </c>
      <c r="O18" s="10">
        <f t="shared" si="0"/>
        <v>2.3259742730848232</v>
      </c>
      <c r="P18" s="24" t="e">
        <f t="shared" si="1"/>
        <v>#DIV/0!</v>
      </c>
      <c r="Q18" s="20"/>
      <c r="R18" s="20"/>
    </row>
    <row r="19" spans="1:18">
      <c r="A19" s="20"/>
      <c r="B19" s="21"/>
      <c r="C19" s="22"/>
      <c r="D19" s="20"/>
      <c r="E19" s="20"/>
      <c r="F19" s="20"/>
      <c r="G19" s="20"/>
      <c r="H19" s="20"/>
      <c r="I19" s="28">
        <v>0</v>
      </c>
      <c r="J19" s="36">
        <v>0.47708333333333203</v>
      </c>
      <c r="K19" s="9">
        <f t="shared" si="2"/>
        <v>154.99999999999875</v>
      </c>
      <c r="L19">
        <v>12.363300000000001</v>
      </c>
      <c r="M19" s="17">
        <v>50</v>
      </c>
      <c r="N19" s="17">
        <v>20</v>
      </c>
      <c r="O19" s="10">
        <f t="shared" si="0"/>
        <v>2.3259742730848232</v>
      </c>
      <c r="P19" s="24" t="e">
        <f t="shared" si="1"/>
        <v>#DIV/0!</v>
      </c>
      <c r="Q19" s="20"/>
      <c r="R19" s="20" t="s">
        <v>32</v>
      </c>
    </row>
    <row r="20" spans="1:18">
      <c r="A20" s="20"/>
      <c r="B20" s="21"/>
      <c r="C20" s="22"/>
      <c r="D20" s="20"/>
      <c r="E20" s="20"/>
      <c r="F20" s="20"/>
      <c r="G20" s="20"/>
      <c r="H20" s="20"/>
      <c r="I20" s="28">
        <v>0</v>
      </c>
      <c r="J20" s="26">
        <v>0.49791666666666667</v>
      </c>
      <c r="K20" s="9">
        <f t="shared" si="2"/>
        <v>185.00000000000063</v>
      </c>
      <c r="L20">
        <v>12.3498</v>
      </c>
      <c r="M20" s="17">
        <v>50</v>
      </c>
      <c r="N20" s="17">
        <v>20</v>
      </c>
      <c r="O20" s="10">
        <f t="shared" si="0"/>
        <v>2.3259742730848232</v>
      </c>
      <c r="P20" s="24" t="e">
        <f t="shared" si="1"/>
        <v>#DIV/0!</v>
      </c>
      <c r="Q20" s="20"/>
      <c r="R20" s="20"/>
    </row>
    <row r="21" spans="1:18">
      <c r="A21" s="20"/>
      <c r="B21" s="21"/>
      <c r="C21" s="22"/>
      <c r="D21" s="20"/>
      <c r="E21" s="20"/>
      <c r="F21" s="20"/>
      <c r="G21" s="20"/>
      <c r="H21" s="20"/>
      <c r="I21" s="28">
        <v>0</v>
      </c>
      <c r="J21" s="36">
        <v>0.52083333333333204</v>
      </c>
      <c r="K21" s="9">
        <f t="shared" si="2"/>
        <v>217.99999999999875</v>
      </c>
      <c r="L21">
        <v>12.332800000000001</v>
      </c>
      <c r="M21" s="17">
        <v>50</v>
      </c>
      <c r="N21" s="17">
        <v>20</v>
      </c>
      <c r="O21" s="10">
        <f t="shared" si="0"/>
        <v>2.3259742730848232</v>
      </c>
      <c r="P21" s="24" t="e">
        <f t="shared" si="1"/>
        <v>#DIV/0!</v>
      </c>
      <c r="Q21" s="20"/>
      <c r="R21" s="20"/>
    </row>
    <row r="22" spans="1:18">
      <c r="A22" s="20"/>
      <c r="B22" s="21"/>
      <c r="C22" s="22"/>
      <c r="D22" s="20"/>
      <c r="E22" s="20"/>
      <c r="F22" s="20"/>
      <c r="G22" s="20"/>
      <c r="H22" s="20"/>
      <c r="I22" s="28">
        <v>0</v>
      </c>
      <c r="J22" s="36">
        <v>0.54166666666666696</v>
      </c>
      <c r="K22" s="9">
        <f t="shared" ref="K22:K30" si="3">60*(J22-$J$2)*24+(24*60*I22)</f>
        <v>248.00000000000102</v>
      </c>
      <c r="L22">
        <v>12.3178</v>
      </c>
      <c r="M22" s="17">
        <v>50</v>
      </c>
      <c r="N22" s="17">
        <v>20</v>
      </c>
      <c r="O22" s="10">
        <f t="shared" si="0"/>
        <v>2.3259742730848232</v>
      </c>
      <c r="P22" s="24" t="e">
        <f t="shared" si="1"/>
        <v>#DIV/0!</v>
      </c>
      <c r="Q22" s="20"/>
      <c r="R22" s="20"/>
    </row>
    <row r="23" spans="1:18">
      <c r="A23" s="20"/>
      <c r="B23" s="21"/>
      <c r="C23" s="22"/>
      <c r="D23" s="20"/>
      <c r="E23" s="20"/>
      <c r="F23" s="20"/>
      <c r="G23" s="20"/>
      <c r="H23" s="20"/>
      <c r="I23" s="28">
        <v>0</v>
      </c>
      <c r="J23" s="36">
        <v>0.562499999999999</v>
      </c>
      <c r="K23" s="9">
        <f t="shared" si="3"/>
        <v>277.99999999999915</v>
      </c>
      <c r="L23">
        <v>12.305</v>
      </c>
      <c r="M23" s="17">
        <v>50</v>
      </c>
      <c r="N23" s="17">
        <v>20</v>
      </c>
      <c r="O23" s="10">
        <f t="shared" si="0"/>
        <v>2.3259742730848232</v>
      </c>
      <c r="P23" s="24" t="e">
        <f t="shared" si="1"/>
        <v>#DIV/0!</v>
      </c>
      <c r="Q23" s="20"/>
      <c r="R23" s="20"/>
    </row>
    <row r="24" spans="1:18">
      <c r="A24" s="20"/>
      <c r="B24" s="21"/>
      <c r="C24" s="22"/>
      <c r="D24" s="20"/>
      <c r="E24" s="20"/>
      <c r="F24" s="20"/>
      <c r="G24" s="20"/>
      <c r="H24" s="20"/>
      <c r="I24" s="28">
        <v>0</v>
      </c>
      <c r="J24" s="36">
        <v>0.58333333333333204</v>
      </c>
      <c r="K24" s="9">
        <f t="shared" si="3"/>
        <v>307.99999999999875</v>
      </c>
      <c r="L24">
        <v>12.2935</v>
      </c>
      <c r="M24" s="17">
        <v>50</v>
      </c>
      <c r="N24" s="17">
        <v>20</v>
      </c>
      <c r="O24" s="10">
        <f t="shared" si="0"/>
        <v>2.3259742730848232</v>
      </c>
      <c r="P24" s="24" t="e">
        <f t="shared" si="1"/>
        <v>#DIV/0!</v>
      </c>
      <c r="Q24" s="20"/>
      <c r="R24" s="20" t="s">
        <v>29</v>
      </c>
    </row>
    <row r="25" spans="1:18">
      <c r="A25" s="20"/>
      <c r="B25" s="21"/>
      <c r="C25" s="22"/>
      <c r="D25" s="20"/>
      <c r="E25" s="20"/>
      <c r="F25" s="20"/>
      <c r="G25" s="20"/>
      <c r="H25" s="20"/>
      <c r="I25" s="28">
        <v>0</v>
      </c>
      <c r="J25" s="36">
        <v>0.60624999999999996</v>
      </c>
      <c r="K25" s="9">
        <f t="shared" si="3"/>
        <v>341.00000000000057</v>
      </c>
      <c r="L25">
        <v>12.2845</v>
      </c>
      <c r="M25" s="17">
        <v>50</v>
      </c>
      <c r="N25" s="17">
        <v>20</v>
      </c>
      <c r="O25" s="10">
        <f t="shared" si="0"/>
        <v>2.3259742730848232</v>
      </c>
      <c r="P25" s="24" t="e">
        <f t="shared" si="1"/>
        <v>#DIV/0!</v>
      </c>
      <c r="Q25" s="20"/>
      <c r="R25" s="20"/>
    </row>
    <row r="26" spans="1:18">
      <c r="A26" s="20"/>
      <c r="B26" s="21"/>
      <c r="C26" s="22"/>
      <c r="D26" s="20"/>
      <c r="E26" s="20"/>
      <c r="F26" s="20"/>
      <c r="G26" s="20"/>
      <c r="H26" s="20"/>
      <c r="I26" s="28">
        <v>0</v>
      </c>
      <c r="J26" s="36">
        <v>0.62708333333333199</v>
      </c>
      <c r="K26" s="9">
        <f t="shared" si="3"/>
        <v>370.99999999999869</v>
      </c>
      <c r="L26">
        <v>12.271000000000001</v>
      </c>
      <c r="M26" s="17">
        <v>50</v>
      </c>
      <c r="N26" s="17">
        <v>20</v>
      </c>
      <c r="O26" s="10">
        <f t="shared" si="0"/>
        <v>2.3259742730848232</v>
      </c>
      <c r="P26" s="24" t="e">
        <f t="shared" si="1"/>
        <v>#DIV/0!</v>
      </c>
      <c r="Q26" s="20"/>
      <c r="R26" s="20"/>
    </row>
    <row r="27" spans="1:18">
      <c r="A27" s="20"/>
      <c r="B27" s="21"/>
      <c r="C27" s="22"/>
      <c r="D27" s="20"/>
      <c r="E27" s="20"/>
      <c r="F27" s="20"/>
      <c r="G27" s="20"/>
      <c r="H27" s="20"/>
      <c r="I27" s="28">
        <v>0</v>
      </c>
      <c r="J27" s="36">
        <v>0.64791666666666503</v>
      </c>
      <c r="K27" s="9">
        <f t="shared" si="3"/>
        <v>400.99999999999829</v>
      </c>
      <c r="L27">
        <v>12.258100000000001</v>
      </c>
      <c r="M27" s="17">
        <v>50</v>
      </c>
      <c r="N27" s="17">
        <v>20</v>
      </c>
      <c r="O27" s="10"/>
      <c r="P27" s="24" t="e">
        <f t="shared" si="1"/>
        <v>#DIV/0!</v>
      </c>
      <c r="Q27" s="20"/>
      <c r="R27" s="20"/>
    </row>
    <row r="28" spans="1:18">
      <c r="A28" s="20"/>
      <c r="B28" s="21"/>
      <c r="C28" s="22"/>
      <c r="D28" s="20"/>
      <c r="E28" s="20"/>
      <c r="F28" s="20"/>
      <c r="G28" s="20"/>
      <c r="H28" s="20"/>
      <c r="I28" s="28">
        <v>0</v>
      </c>
      <c r="J28" s="36">
        <v>0.66874999999999796</v>
      </c>
      <c r="K28" s="9">
        <f t="shared" si="3"/>
        <v>430.99999999999767</v>
      </c>
      <c r="L28">
        <v>12.246</v>
      </c>
      <c r="M28" s="17">
        <v>50</v>
      </c>
      <c r="N28" s="17">
        <v>20</v>
      </c>
      <c r="O28" s="10"/>
      <c r="P28" s="24" t="e">
        <f t="shared" si="1"/>
        <v>#DIV/0!</v>
      </c>
      <c r="Q28" s="20"/>
      <c r="R28" s="20"/>
    </row>
    <row r="29" spans="1:18">
      <c r="A29" s="20"/>
      <c r="B29" s="21"/>
      <c r="C29" s="22"/>
      <c r="D29" s="20"/>
      <c r="E29" s="20"/>
      <c r="F29" s="20"/>
      <c r="G29" s="20"/>
      <c r="H29" s="20"/>
      <c r="I29" s="28">
        <v>0</v>
      </c>
      <c r="J29" s="36">
        <v>0.68958333333333199</v>
      </c>
      <c r="K29" s="9">
        <f t="shared" si="3"/>
        <v>460.99999999999869</v>
      </c>
      <c r="L29">
        <v>12.232799999999999</v>
      </c>
      <c r="M29" s="17">
        <v>50</v>
      </c>
      <c r="N29" s="17">
        <v>20</v>
      </c>
      <c r="O29" s="10"/>
      <c r="P29" s="24" t="e">
        <f t="shared" si="1"/>
        <v>#DIV/0!</v>
      </c>
      <c r="Q29" s="20"/>
      <c r="R29" s="20"/>
    </row>
    <row r="30" spans="1:18">
      <c r="A30" s="20"/>
      <c r="B30" s="21"/>
      <c r="C30" s="22"/>
      <c r="D30" s="20"/>
      <c r="E30" s="20"/>
      <c r="F30" s="20"/>
      <c r="G30" s="20"/>
      <c r="H30" s="20"/>
      <c r="I30" s="28">
        <v>0</v>
      </c>
      <c r="J30" s="36">
        <v>0.71041666666666503</v>
      </c>
      <c r="K30" s="9">
        <f t="shared" si="3"/>
        <v>490.99999999999829</v>
      </c>
      <c r="L30">
        <v>12.2087</v>
      </c>
      <c r="M30" s="17">
        <v>50</v>
      </c>
      <c r="N30" s="17">
        <v>20</v>
      </c>
      <c r="P30" s="24" t="e">
        <f t="shared" si="1"/>
        <v>#DIV/0!</v>
      </c>
      <c r="Q30" s="20"/>
      <c r="R30" s="20"/>
    </row>
    <row r="31" spans="1:18">
      <c r="A31" s="20"/>
      <c r="B31" s="21"/>
      <c r="C31" s="22"/>
      <c r="D31" s="20"/>
      <c r="E31" s="20"/>
      <c r="F31" s="20"/>
      <c r="G31" s="20"/>
      <c r="H31" s="20"/>
      <c r="J31" s="27">
        <v>0.76458333333333328</v>
      </c>
      <c r="L31">
        <v>12.188000000000001</v>
      </c>
      <c r="P31" s="20"/>
      <c r="Q31" s="20"/>
      <c r="R31" s="20"/>
    </row>
    <row r="32" spans="1:18">
      <c r="A32" s="20"/>
      <c r="B32" s="21"/>
      <c r="C32" s="22"/>
      <c r="D32" s="20"/>
      <c r="E32" s="20"/>
      <c r="F32" s="20"/>
      <c r="G32" s="20"/>
      <c r="H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20"/>
      <c r="B33" s="21"/>
      <c r="C33" s="22"/>
      <c r="D33" s="20"/>
      <c r="E33" s="20"/>
      <c r="F33" s="20"/>
      <c r="G33" s="20"/>
      <c r="H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20"/>
      <c r="B34" s="21"/>
      <c r="C34" s="22"/>
      <c r="D34" s="20"/>
      <c r="E34" s="20"/>
      <c r="F34" s="20"/>
      <c r="G34" s="20"/>
      <c r="H34" s="20"/>
      <c r="K34" s="20"/>
      <c r="L34" s="20"/>
      <c r="M34" s="20"/>
      <c r="N34" s="20"/>
      <c r="O34" s="20"/>
      <c r="P34" s="20"/>
      <c r="Q34" s="20"/>
      <c r="R34" s="20"/>
    </row>
    <row r="35" spans="1:18">
      <c r="A35" s="20"/>
      <c r="B35" s="21"/>
      <c r="C35" s="22"/>
      <c r="D35" s="20"/>
      <c r="E35" s="20"/>
      <c r="F35" s="20"/>
      <c r="G35" s="20"/>
      <c r="H35" s="20"/>
      <c r="K35" s="20"/>
      <c r="L35" s="20"/>
      <c r="M35" s="20"/>
      <c r="N35" s="20"/>
      <c r="O35" s="20"/>
      <c r="P35" s="20"/>
      <c r="Q35" s="20"/>
      <c r="R35" s="20"/>
    </row>
    <row r="36" spans="1:18">
      <c r="A36" s="20"/>
      <c r="B36" s="21"/>
      <c r="C36" s="22"/>
      <c r="D36" s="20"/>
      <c r="E36" s="20"/>
      <c r="F36" s="20"/>
      <c r="G36" s="20"/>
      <c r="H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20"/>
      <c r="B37" s="21"/>
      <c r="C37" s="22"/>
      <c r="D37" s="20"/>
      <c r="E37" s="20"/>
      <c r="F37" s="20"/>
      <c r="G37" s="20"/>
      <c r="H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0"/>
      <c r="B38" s="21"/>
      <c r="C38" s="22"/>
      <c r="D38" s="20"/>
      <c r="E38" s="20"/>
      <c r="F38" s="20"/>
      <c r="G38" s="20"/>
      <c r="H38" s="20"/>
      <c r="K38" s="20"/>
      <c r="L38" s="20"/>
      <c r="M38" s="20"/>
      <c r="N38" s="20"/>
      <c r="O38" s="20"/>
      <c r="P38" s="20"/>
      <c r="Q38" s="20"/>
      <c r="R38" s="20"/>
    </row>
    <row r="39" spans="1:18">
      <c r="A39" s="20"/>
      <c r="B39" s="21"/>
      <c r="C39" s="22"/>
      <c r="D39" s="20"/>
      <c r="E39" s="20"/>
      <c r="F39" s="20"/>
      <c r="G39" s="20"/>
      <c r="H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20"/>
      <c r="B40" s="21"/>
      <c r="C40" s="22"/>
      <c r="D40" s="20"/>
      <c r="E40" s="20"/>
      <c r="F40" s="20"/>
      <c r="G40" s="20"/>
      <c r="H40" s="20"/>
      <c r="K40" s="20"/>
      <c r="L40" s="20"/>
      <c r="M40" s="20"/>
      <c r="N40" s="20"/>
      <c r="O40" s="20"/>
      <c r="P40" s="20"/>
      <c r="Q40" s="20"/>
      <c r="R40" s="20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5EA4-C195-410D-BF27-5DA83733CEFE}">
  <dimension ref="A1:CP43"/>
  <sheetViews>
    <sheetView tabSelected="1" topLeftCell="D22" zoomScale="120" zoomScaleNormal="120" workbookViewId="0">
      <selection activeCell="R34" sqref="R34"/>
    </sheetView>
  </sheetViews>
  <sheetFormatPr baseColWidth="10" defaultColWidth="10.85546875" defaultRowHeight="15"/>
  <cols>
    <col min="1" max="1" width="26" bestFit="1" customWidth="1"/>
    <col min="2" max="2" width="11.42578125" style="3" bestFit="1" customWidth="1"/>
    <col min="3" max="3" width="11.28515625" style="4" bestFit="1" customWidth="1"/>
    <col min="4" max="4" width="17.7109375" customWidth="1"/>
    <col min="5" max="5" width="14" bestFit="1" customWidth="1"/>
    <col min="6" max="6" width="14" customWidth="1"/>
    <col min="7" max="7" width="11.42578125" bestFit="1" customWidth="1"/>
    <col min="8" max="8" width="11.140625" bestFit="1" customWidth="1"/>
    <col min="9" max="9" width="11.140625" style="23" bestFit="1" customWidth="1"/>
    <col min="10" max="10" width="11" style="27" bestFit="1" customWidth="1"/>
  </cols>
  <sheetData>
    <row r="1" spans="1:94">
      <c r="A1" s="30" t="s">
        <v>12</v>
      </c>
      <c r="B1" s="31" t="s">
        <v>0</v>
      </c>
      <c r="C1" s="32" t="s">
        <v>5</v>
      </c>
      <c r="D1" s="33" t="s">
        <v>6</v>
      </c>
      <c r="E1" s="33" t="s">
        <v>7</v>
      </c>
      <c r="F1" s="33" t="s">
        <v>17</v>
      </c>
      <c r="G1" s="11" t="s">
        <v>8</v>
      </c>
      <c r="H1" s="5" t="s">
        <v>9</v>
      </c>
      <c r="I1" s="34" t="s">
        <v>10</v>
      </c>
      <c r="J1" s="35" t="s">
        <v>11</v>
      </c>
      <c r="K1" s="5" t="s">
        <v>13</v>
      </c>
      <c r="L1" s="30" t="s">
        <v>14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15</v>
      </c>
      <c r="R1" s="6" t="s">
        <v>16</v>
      </c>
      <c r="S1" s="7"/>
      <c r="T1" s="7"/>
      <c r="U1" s="6"/>
      <c r="V1" s="6"/>
      <c r="W1" s="6"/>
      <c r="X1" s="6"/>
      <c r="Y1" s="7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>
      <c r="A2" s="12" t="s">
        <v>22</v>
      </c>
      <c r="B2" s="13">
        <v>45455</v>
      </c>
      <c r="C2" s="14">
        <v>0.37222222222222223</v>
      </c>
      <c r="D2" s="15">
        <v>13.639900000000001</v>
      </c>
      <c r="E2" s="15">
        <v>12.6046</v>
      </c>
      <c r="F2" s="15" t="s">
        <v>20</v>
      </c>
      <c r="G2" s="15"/>
      <c r="H2" s="8">
        <v>0</v>
      </c>
      <c r="I2" s="28">
        <v>0</v>
      </c>
      <c r="J2" s="25">
        <v>0.37222222222222223</v>
      </c>
      <c r="K2" s="9">
        <v>0</v>
      </c>
      <c r="L2">
        <v>13.6403</v>
      </c>
      <c r="M2" s="17">
        <v>50</v>
      </c>
      <c r="N2" s="17">
        <v>20</v>
      </c>
      <c r="O2" s="10">
        <f>(610.78*2.71828^(N2/(N2+238.3)*17.2694))/1000</f>
        <v>2.3259742730848232</v>
      </c>
      <c r="P2" s="24" t="e">
        <f>(1-(M2/100))*(O2/G$2)</f>
        <v>#DIV/0!</v>
      </c>
      <c r="Q2" s="8"/>
      <c r="R2" s="8"/>
      <c r="S2" s="7"/>
      <c r="T2" s="7"/>
      <c r="U2" s="6"/>
      <c r="V2" s="6"/>
      <c r="W2" s="6"/>
      <c r="X2" s="6"/>
      <c r="Y2" s="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N2" s="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>
      <c r="A3" s="16"/>
      <c r="B3" s="18"/>
      <c r="C3" s="19"/>
      <c r="D3" s="16"/>
      <c r="E3" s="16"/>
      <c r="F3" s="16"/>
      <c r="G3" s="16"/>
      <c r="H3" s="8"/>
      <c r="I3" s="28">
        <v>0</v>
      </c>
      <c r="J3" s="36">
        <v>0.374305555555555</v>
      </c>
      <c r="K3" s="9">
        <f>60*(J3-$J$2)*24+(24*60*I3)</f>
        <v>2.99999999999919</v>
      </c>
      <c r="L3">
        <v>13.635</v>
      </c>
      <c r="M3" s="17">
        <v>50</v>
      </c>
      <c r="N3" s="17">
        <v>20</v>
      </c>
      <c r="O3" s="10">
        <f t="shared" ref="O3:O35" si="0">(610.78*2.71828^(N3/(N3+238.3)*17.2694))/1000</f>
        <v>2.3259742730848232</v>
      </c>
      <c r="P3" s="24" t="e">
        <f t="shared" ref="P3:P35" si="1">(1-(M3/100))*(O3/G$2)</f>
        <v>#DIV/0!</v>
      </c>
      <c r="Q3" s="8"/>
      <c r="R3" s="16"/>
      <c r="S3" s="7"/>
      <c r="T3" s="7"/>
      <c r="U3" s="8"/>
      <c r="V3" s="7"/>
      <c r="W3" s="7"/>
      <c r="X3" s="7"/>
      <c r="Y3" s="7"/>
      <c r="Z3" s="7"/>
      <c r="AA3" s="7"/>
      <c r="AB3" s="7"/>
      <c r="AC3" s="7"/>
      <c r="AD3" s="8"/>
      <c r="AE3" s="7"/>
      <c r="AF3" s="7"/>
      <c r="AG3" s="7"/>
      <c r="AH3" s="7"/>
      <c r="AI3" s="8"/>
      <c r="AJ3" s="7"/>
      <c r="AK3" s="7"/>
      <c r="AL3" s="7"/>
      <c r="AM3" s="7"/>
      <c r="AN3" s="7"/>
      <c r="AR3" s="2"/>
      <c r="AW3" s="2"/>
      <c r="BF3" s="2"/>
      <c r="BK3" s="2"/>
      <c r="BT3" s="2"/>
      <c r="BY3" s="2"/>
      <c r="CH3" s="2"/>
      <c r="CM3" s="2"/>
    </row>
    <row r="4" spans="1:94">
      <c r="A4" s="16"/>
      <c r="B4" s="18"/>
      <c r="C4" s="19"/>
      <c r="D4" s="16"/>
      <c r="E4" s="16"/>
      <c r="F4" s="16"/>
      <c r="G4" s="16"/>
      <c r="H4" s="8"/>
      <c r="I4" s="28">
        <v>0</v>
      </c>
      <c r="J4" s="36">
        <v>0.38055555555555498</v>
      </c>
      <c r="K4" s="9">
        <f t="shared" ref="K4:K20" si="2">60*(J4-$J$2)*24+(24*60*I4)</f>
        <v>11.999999999999158</v>
      </c>
      <c r="L4">
        <v>13.6205</v>
      </c>
      <c r="M4" s="17">
        <v>50</v>
      </c>
      <c r="N4" s="17">
        <v>20</v>
      </c>
      <c r="O4" s="10">
        <f t="shared" si="0"/>
        <v>2.3259742730848232</v>
      </c>
      <c r="P4" s="24" t="e">
        <f t="shared" si="1"/>
        <v>#DIV/0!</v>
      </c>
      <c r="Q4" s="16"/>
      <c r="R4" s="8"/>
      <c r="S4" s="7"/>
      <c r="T4" s="7"/>
      <c r="U4" s="8"/>
      <c r="V4" s="8"/>
      <c r="W4" s="7"/>
      <c r="X4" s="7"/>
      <c r="Y4" s="7"/>
      <c r="Z4" s="7"/>
      <c r="AA4" s="7"/>
      <c r="AB4" s="7"/>
      <c r="AC4" s="7"/>
      <c r="AD4" s="8"/>
      <c r="AE4" s="7"/>
      <c r="AF4" s="7"/>
      <c r="AG4" s="7"/>
      <c r="AH4" s="7"/>
      <c r="AI4" s="8"/>
      <c r="AJ4" s="8"/>
      <c r="AK4" s="7"/>
      <c r="AL4" s="7"/>
      <c r="AM4" s="7"/>
      <c r="AN4" s="7"/>
      <c r="AR4" s="2"/>
      <c r="AW4" s="2"/>
      <c r="AX4" s="2"/>
      <c r="BF4" s="2"/>
      <c r="BK4" s="2"/>
      <c r="BL4" s="2"/>
      <c r="BT4" s="2"/>
      <c r="BY4" s="2"/>
      <c r="BZ4" s="2"/>
      <c r="CH4" s="2"/>
      <c r="CM4" s="2"/>
      <c r="CN4" s="2"/>
    </row>
    <row r="5" spans="1:94">
      <c r="A5" s="16"/>
      <c r="B5" s="18"/>
      <c r="C5" s="19"/>
      <c r="D5" s="16"/>
      <c r="E5" s="16"/>
      <c r="F5" s="16"/>
      <c r="G5" s="16"/>
      <c r="H5" s="8"/>
      <c r="I5" s="28">
        <v>0</v>
      </c>
      <c r="J5" s="4">
        <v>0.38402777777777802</v>
      </c>
      <c r="K5" s="9">
        <f t="shared" si="2"/>
        <v>17.000000000000341</v>
      </c>
      <c r="L5">
        <v>13.6098</v>
      </c>
      <c r="M5" s="17">
        <v>50</v>
      </c>
      <c r="N5" s="17">
        <v>20</v>
      </c>
      <c r="O5" s="10">
        <f t="shared" si="0"/>
        <v>2.3259742730848232</v>
      </c>
      <c r="P5" s="24" t="e">
        <f t="shared" si="1"/>
        <v>#DIV/0!</v>
      </c>
      <c r="Q5" s="8"/>
      <c r="R5" s="8"/>
      <c r="S5" s="8"/>
      <c r="T5" s="7"/>
      <c r="U5" s="8"/>
      <c r="V5" s="8"/>
      <c r="W5" s="7"/>
      <c r="X5" s="7"/>
      <c r="Y5" s="7"/>
      <c r="Z5" s="7"/>
      <c r="AA5" s="7"/>
      <c r="AB5" s="7"/>
      <c r="AC5" s="7"/>
      <c r="AD5" s="8"/>
      <c r="AE5" s="7"/>
      <c r="AF5" s="7"/>
      <c r="AG5" s="7"/>
      <c r="AH5" s="7"/>
      <c r="AI5" s="8"/>
      <c r="AJ5" s="8"/>
      <c r="AK5" s="7"/>
      <c r="AL5" s="7"/>
      <c r="AM5" s="7"/>
      <c r="AN5" s="7"/>
      <c r="AR5" s="2"/>
      <c r="AW5" s="2"/>
      <c r="AX5" s="2"/>
      <c r="BF5" s="2"/>
      <c r="BK5" s="2"/>
      <c r="BL5" s="2"/>
      <c r="BT5" s="2"/>
      <c r="BY5" s="2"/>
      <c r="BZ5" s="2"/>
      <c r="CH5" s="2"/>
      <c r="CM5" s="2"/>
      <c r="CN5" s="2"/>
    </row>
    <row r="6" spans="1:94">
      <c r="A6" s="16"/>
      <c r="B6" s="18"/>
      <c r="C6" s="19"/>
      <c r="D6" s="16"/>
      <c r="E6" s="16"/>
      <c r="F6" s="16"/>
      <c r="G6" s="16"/>
      <c r="H6" s="8"/>
      <c r="I6" s="28">
        <v>0</v>
      </c>
      <c r="J6" s="36">
        <v>0.38750000000000001</v>
      </c>
      <c r="K6" s="9">
        <f t="shared" si="2"/>
        <v>22</v>
      </c>
      <c r="L6">
        <v>13.596500000000001</v>
      </c>
      <c r="M6" s="17">
        <v>50</v>
      </c>
      <c r="N6" s="17">
        <v>20</v>
      </c>
      <c r="O6" s="10">
        <f t="shared" si="0"/>
        <v>2.3259742730848232</v>
      </c>
      <c r="P6" s="24" t="e">
        <f t="shared" si="1"/>
        <v>#DIV/0!</v>
      </c>
      <c r="Q6" s="8"/>
      <c r="R6" s="8"/>
      <c r="S6" s="8"/>
      <c r="T6" s="7"/>
      <c r="U6" s="8"/>
      <c r="V6" s="8"/>
      <c r="W6" s="7"/>
      <c r="X6" s="7"/>
      <c r="Y6" s="7"/>
      <c r="Z6" s="7"/>
      <c r="AA6" s="7"/>
      <c r="AB6" s="7"/>
      <c r="AC6" s="7"/>
      <c r="AD6" s="8"/>
      <c r="AE6" s="7"/>
      <c r="AF6" s="7"/>
      <c r="AG6" s="7"/>
      <c r="AH6" s="7"/>
      <c r="AI6" s="8"/>
      <c r="AJ6" s="8"/>
      <c r="AK6" s="7"/>
      <c r="AL6" s="7"/>
      <c r="AM6" s="7"/>
      <c r="AN6" s="7"/>
      <c r="AR6" s="2"/>
      <c r="AW6" s="2"/>
      <c r="AX6" s="2"/>
      <c r="BF6" s="2"/>
      <c r="BK6" s="2"/>
      <c r="BL6" s="2"/>
      <c r="BT6" s="2"/>
      <c r="BY6" s="2"/>
      <c r="BZ6" s="2"/>
      <c r="CH6" s="2"/>
      <c r="CM6" s="2"/>
      <c r="CN6" s="2"/>
    </row>
    <row r="7" spans="1:94">
      <c r="A7" s="16"/>
      <c r="B7" s="18"/>
      <c r="C7" s="19"/>
      <c r="D7" s="16"/>
      <c r="E7" s="16"/>
      <c r="F7" s="16"/>
      <c r="G7" s="16"/>
      <c r="H7" s="8"/>
      <c r="I7" s="28">
        <v>0</v>
      </c>
      <c r="J7" s="36">
        <v>0.390972222222222</v>
      </c>
      <c r="K7" s="9">
        <f t="shared" si="2"/>
        <v>26.999999999999666</v>
      </c>
      <c r="L7">
        <v>13.5847</v>
      </c>
      <c r="M7" s="17">
        <v>50</v>
      </c>
      <c r="N7" s="17">
        <v>20</v>
      </c>
      <c r="O7" s="10">
        <f t="shared" si="0"/>
        <v>2.3259742730848232</v>
      </c>
      <c r="P7" s="24" t="e">
        <f t="shared" si="1"/>
        <v>#DIV/0!</v>
      </c>
      <c r="Q7" s="8"/>
      <c r="R7" s="8"/>
      <c r="S7" s="8"/>
      <c r="T7" s="7"/>
      <c r="U7" s="8"/>
      <c r="V7" s="8"/>
      <c r="W7" s="7"/>
      <c r="X7" s="7"/>
      <c r="Y7" s="7"/>
      <c r="Z7" s="7"/>
      <c r="AA7" s="7"/>
      <c r="AB7" s="7"/>
      <c r="AC7" s="7"/>
      <c r="AD7" s="8"/>
      <c r="AE7" s="7"/>
      <c r="AF7" s="7"/>
      <c r="AG7" s="7"/>
      <c r="AH7" s="7"/>
      <c r="AI7" s="8"/>
      <c r="AJ7" s="8"/>
      <c r="AK7" s="7"/>
      <c r="AL7" s="7"/>
      <c r="AM7" s="7"/>
      <c r="AN7" s="7"/>
      <c r="AR7" s="2"/>
      <c r="AW7" s="2"/>
      <c r="AX7" s="2"/>
      <c r="BF7" s="2"/>
      <c r="BK7" s="2"/>
      <c r="BL7" s="2"/>
      <c r="BT7" s="2"/>
      <c r="BY7" s="2"/>
      <c r="BZ7" s="2"/>
      <c r="CH7" s="2"/>
      <c r="CM7" s="2"/>
      <c r="CN7" s="2"/>
    </row>
    <row r="8" spans="1:94">
      <c r="A8" s="16"/>
      <c r="B8" s="18"/>
      <c r="C8" s="19"/>
      <c r="D8" s="16"/>
      <c r="E8" s="16"/>
      <c r="F8" s="16"/>
      <c r="G8" s="16"/>
      <c r="H8" s="8"/>
      <c r="I8" s="28">
        <v>0</v>
      </c>
      <c r="J8" s="36">
        <v>0.39513888888888898</v>
      </c>
      <c r="K8" s="9">
        <f t="shared" si="2"/>
        <v>33.000000000000121</v>
      </c>
      <c r="L8">
        <v>13.567500000000001</v>
      </c>
      <c r="M8" s="17">
        <v>50</v>
      </c>
      <c r="N8" s="17">
        <v>20</v>
      </c>
      <c r="O8" s="10">
        <f t="shared" si="0"/>
        <v>2.3259742730848232</v>
      </c>
      <c r="P8" s="24" t="e">
        <f t="shared" si="1"/>
        <v>#DIV/0!</v>
      </c>
      <c r="Q8" s="8"/>
      <c r="R8" s="8"/>
      <c r="S8" s="8"/>
      <c r="T8" s="7"/>
      <c r="U8" s="8"/>
      <c r="V8" s="8"/>
      <c r="W8" s="7"/>
      <c r="X8" s="7"/>
      <c r="Y8" s="7"/>
      <c r="Z8" s="7"/>
      <c r="AA8" s="7"/>
      <c r="AB8" s="7"/>
      <c r="AC8" s="7"/>
      <c r="AD8" s="8"/>
      <c r="AE8" s="7"/>
      <c r="AF8" s="7"/>
      <c r="AG8" s="7"/>
      <c r="AH8" s="7"/>
      <c r="AI8" s="8"/>
      <c r="AJ8" s="8"/>
      <c r="AK8" s="7"/>
      <c r="AL8" s="7"/>
      <c r="AM8" s="7"/>
      <c r="AN8" s="7"/>
      <c r="AR8" s="2"/>
      <c r="AW8" s="2"/>
      <c r="AX8" s="2"/>
      <c r="BF8" s="2"/>
      <c r="BK8" s="2"/>
      <c r="BL8" s="2"/>
      <c r="BT8" s="2"/>
      <c r="BY8" s="2"/>
      <c r="BZ8" s="2"/>
      <c r="CH8" s="2"/>
      <c r="CM8" s="2"/>
      <c r="CN8" s="2"/>
    </row>
    <row r="9" spans="1:94">
      <c r="A9" s="16"/>
      <c r="B9" s="18"/>
      <c r="C9" s="19"/>
      <c r="D9" s="16"/>
      <c r="E9" s="16"/>
      <c r="F9" s="16"/>
      <c r="G9" s="16"/>
      <c r="H9" s="8"/>
      <c r="I9" s="28">
        <v>0</v>
      </c>
      <c r="J9" s="4">
        <v>0.39861111111111103</v>
      </c>
      <c r="K9" s="9">
        <f t="shared" ref="K9" si="3">60*(J9-$J$2)*24+(24*60*I9)</f>
        <v>37.999999999999865</v>
      </c>
      <c r="L9">
        <v>13.554600000000001</v>
      </c>
      <c r="M9" s="17">
        <v>50</v>
      </c>
      <c r="N9" s="17">
        <v>20</v>
      </c>
      <c r="O9" s="10">
        <f t="shared" ref="O9" si="4">(610.78*2.71828^(N9/(N9+238.3)*17.2694))/1000</f>
        <v>2.3259742730848232</v>
      </c>
      <c r="P9" s="24" t="e">
        <f t="shared" ref="P9" si="5">(1-(M9/100))*(O9/G$2)</f>
        <v>#DIV/0!</v>
      </c>
      <c r="Q9" s="8"/>
      <c r="R9" s="8"/>
      <c r="S9" s="8"/>
      <c r="T9" s="7"/>
      <c r="U9" s="8"/>
      <c r="V9" s="8"/>
      <c r="W9" s="7"/>
      <c r="X9" s="7"/>
      <c r="Y9" s="7"/>
      <c r="Z9" s="7"/>
      <c r="AA9" s="7"/>
      <c r="AB9" s="7"/>
      <c r="AC9" s="7"/>
      <c r="AD9" s="8"/>
      <c r="AE9" s="7"/>
      <c r="AF9" s="7"/>
      <c r="AG9" s="7"/>
      <c r="AH9" s="7"/>
      <c r="AI9" s="8"/>
      <c r="AJ9" s="8"/>
      <c r="AK9" s="7"/>
      <c r="AL9" s="7"/>
      <c r="AM9" s="7"/>
      <c r="AN9" s="7"/>
      <c r="AR9" s="2"/>
      <c r="AW9" s="2"/>
      <c r="AX9" s="2"/>
      <c r="BF9" s="2"/>
      <c r="BK9" s="2"/>
      <c r="BL9" s="2"/>
      <c r="BT9" s="2"/>
      <c r="BY9" s="2"/>
      <c r="BZ9" s="2"/>
      <c r="CH9" s="2"/>
      <c r="CM9" s="2"/>
      <c r="CN9" s="2"/>
    </row>
    <row r="10" spans="1:94">
      <c r="A10" s="16"/>
      <c r="B10" s="18"/>
      <c r="C10" s="19"/>
      <c r="D10" s="16"/>
      <c r="E10" s="16"/>
      <c r="F10" s="16"/>
      <c r="G10" s="16"/>
      <c r="H10" s="8"/>
      <c r="I10" s="28">
        <v>0</v>
      </c>
      <c r="J10" s="36">
        <v>0.40208333333333302</v>
      </c>
      <c r="K10" s="9">
        <f t="shared" si="2"/>
        <v>42.999999999999531</v>
      </c>
      <c r="L10">
        <v>13.5443</v>
      </c>
      <c r="M10" s="17">
        <v>50</v>
      </c>
      <c r="N10" s="17">
        <v>20</v>
      </c>
      <c r="O10" s="10">
        <f t="shared" si="0"/>
        <v>2.3259742730848232</v>
      </c>
      <c r="P10" s="24" t="e">
        <f t="shared" si="1"/>
        <v>#DIV/0!</v>
      </c>
      <c r="Q10" s="8"/>
      <c r="R10" s="8"/>
      <c r="S10" s="8"/>
      <c r="T10" s="7"/>
      <c r="U10" s="8"/>
      <c r="V10" s="8"/>
      <c r="W10" s="7"/>
      <c r="X10" s="7"/>
      <c r="Y10" s="7"/>
      <c r="Z10" s="7"/>
      <c r="AA10" s="7"/>
      <c r="AB10" s="7"/>
      <c r="AC10" s="7"/>
      <c r="AD10" s="8"/>
      <c r="AE10" s="7"/>
      <c r="AF10" s="7"/>
      <c r="AG10" s="7"/>
      <c r="AH10" s="7"/>
      <c r="AI10" s="8"/>
      <c r="AJ10" s="8"/>
      <c r="AK10" s="7"/>
      <c r="AL10" s="7"/>
      <c r="AM10" s="7"/>
      <c r="AN10" s="7"/>
      <c r="AR10" s="2"/>
      <c r="AW10" s="2"/>
      <c r="AX10" s="2"/>
      <c r="BF10" s="2"/>
      <c r="BK10" s="2"/>
      <c r="BL10" s="2"/>
      <c r="BT10" s="2"/>
      <c r="BY10" s="2"/>
      <c r="BZ10" s="2"/>
      <c r="CH10" s="2"/>
      <c r="CM10" s="2"/>
      <c r="CN10" s="2"/>
    </row>
    <row r="11" spans="1:94">
      <c r="A11" s="16"/>
      <c r="B11" s="18"/>
      <c r="C11" s="19"/>
      <c r="D11" s="16"/>
      <c r="E11" s="16"/>
      <c r="F11" s="16"/>
      <c r="G11" s="16"/>
      <c r="H11" s="8"/>
      <c r="I11" s="28">
        <v>0</v>
      </c>
      <c r="J11" s="36">
        <v>0.405555555555555</v>
      </c>
      <c r="K11" s="9">
        <f t="shared" si="2"/>
        <v>47.99999999999919</v>
      </c>
      <c r="L11">
        <v>13.5351</v>
      </c>
      <c r="M11" s="17">
        <v>50</v>
      </c>
      <c r="N11" s="17">
        <v>20</v>
      </c>
      <c r="O11" s="10">
        <f t="shared" si="0"/>
        <v>2.3259742730848232</v>
      </c>
      <c r="P11" s="24" t="e">
        <f t="shared" si="1"/>
        <v>#DIV/0!</v>
      </c>
      <c r="Q11" s="8"/>
      <c r="R11" s="8"/>
      <c r="S11" s="8"/>
      <c r="T11" s="7"/>
      <c r="U11" s="8"/>
      <c r="V11" s="8"/>
      <c r="W11" s="7"/>
      <c r="X11" s="7"/>
      <c r="Y11" s="7"/>
      <c r="Z11" s="7"/>
      <c r="AA11" s="7"/>
      <c r="AB11" s="7"/>
      <c r="AC11" s="7"/>
      <c r="AD11" s="8"/>
      <c r="AE11" s="7"/>
      <c r="AF11" s="7"/>
      <c r="AG11" s="7"/>
      <c r="AH11" s="7"/>
      <c r="AI11" s="8"/>
      <c r="AJ11" s="8"/>
      <c r="AK11" s="7"/>
      <c r="AL11" s="7"/>
      <c r="AM11" s="7"/>
      <c r="AN11" s="7"/>
      <c r="AR11" s="2"/>
      <c r="AW11" s="2"/>
      <c r="AX11" s="2"/>
      <c r="BF11" s="2"/>
      <c r="BK11" s="2"/>
      <c r="BL11" s="2"/>
      <c r="BT11" s="2"/>
      <c r="BY11" s="2"/>
      <c r="BZ11" s="2"/>
      <c r="CH11" s="2"/>
      <c r="CM11" s="2"/>
      <c r="CN11" s="2"/>
    </row>
    <row r="12" spans="1:94">
      <c r="A12" s="16"/>
      <c r="B12" s="18"/>
      <c r="C12" s="19"/>
      <c r="D12" s="16"/>
      <c r="E12" s="16"/>
      <c r="F12" s="16"/>
      <c r="G12" s="16"/>
      <c r="H12" s="8"/>
      <c r="I12" s="28">
        <v>0</v>
      </c>
      <c r="J12" s="4">
        <v>0.40902777777777799</v>
      </c>
      <c r="K12" s="9">
        <f t="shared" si="2"/>
        <v>53.000000000000291</v>
      </c>
      <c r="L12">
        <v>13.5243</v>
      </c>
      <c r="M12" s="17">
        <v>50</v>
      </c>
      <c r="N12" s="17">
        <v>20</v>
      </c>
      <c r="O12" s="10">
        <f t="shared" si="0"/>
        <v>2.3259742730848232</v>
      </c>
      <c r="P12" s="24" t="e">
        <f t="shared" si="1"/>
        <v>#DIV/0!</v>
      </c>
      <c r="Q12" s="8"/>
      <c r="R12" s="8"/>
      <c r="S12" s="8"/>
      <c r="T12" s="7"/>
      <c r="U12" s="8"/>
      <c r="V12" s="8"/>
      <c r="W12" s="7"/>
      <c r="X12" s="7"/>
      <c r="Y12" s="7"/>
      <c r="Z12" s="7"/>
      <c r="AA12" s="7"/>
      <c r="AB12" s="7"/>
      <c r="AC12" s="7"/>
      <c r="AD12" s="8"/>
      <c r="AE12" s="7"/>
      <c r="AF12" s="7"/>
      <c r="AG12" s="7"/>
      <c r="AH12" s="7"/>
      <c r="AI12" s="8"/>
      <c r="AJ12" s="8"/>
      <c r="AK12" s="7"/>
      <c r="AL12" s="7"/>
      <c r="AM12" s="7"/>
      <c r="AN12" s="7"/>
      <c r="AR12" s="2"/>
      <c r="AW12" s="2"/>
      <c r="AX12" s="2"/>
      <c r="BF12" s="2"/>
      <c r="BK12" s="2"/>
      <c r="BL12" s="2"/>
      <c r="BT12" s="2"/>
      <c r="BY12" s="2"/>
      <c r="BZ12" s="2"/>
      <c r="CH12" s="2"/>
      <c r="CM12" s="2"/>
      <c r="CN12" s="2"/>
    </row>
    <row r="13" spans="1:94">
      <c r="A13" s="16"/>
      <c r="B13" s="18"/>
      <c r="C13" s="19"/>
      <c r="D13" s="16"/>
      <c r="E13" s="16"/>
      <c r="F13" s="16"/>
      <c r="G13" s="16"/>
      <c r="H13" s="8"/>
      <c r="I13" s="28">
        <v>0</v>
      </c>
      <c r="J13" s="4">
        <v>0.41319444444444398</v>
      </c>
      <c r="K13" s="9">
        <f t="shared" si="2"/>
        <v>58.999999999999311</v>
      </c>
      <c r="L13">
        <v>13.5154</v>
      </c>
      <c r="M13" s="17">
        <v>50</v>
      </c>
      <c r="N13" s="17">
        <v>20</v>
      </c>
      <c r="O13" s="10">
        <f t="shared" si="0"/>
        <v>2.3259742730848232</v>
      </c>
      <c r="P13" s="24" t="e">
        <f t="shared" si="1"/>
        <v>#DIV/0!</v>
      </c>
      <c r="Q13" s="8"/>
      <c r="R13" s="16"/>
      <c r="S13" s="7"/>
      <c r="T13" s="7"/>
      <c r="U13" s="8"/>
      <c r="V13" s="8"/>
      <c r="W13" s="7"/>
      <c r="X13" s="6"/>
      <c r="Y13" s="7"/>
      <c r="Z13" s="7"/>
      <c r="AA13" s="7"/>
      <c r="AB13" s="7"/>
      <c r="AC13" s="7"/>
      <c r="AD13" s="8"/>
      <c r="AE13" s="7"/>
      <c r="AF13" s="7"/>
      <c r="AG13" s="7"/>
      <c r="AH13" s="7"/>
      <c r="AI13" s="8"/>
      <c r="AJ13" s="8"/>
      <c r="AK13" s="7"/>
      <c r="AL13" s="6"/>
      <c r="AM13" s="7"/>
      <c r="AN13" s="7"/>
      <c r="AR13" s="2"/>
      <c r="AW13" s="2"/>
      <c r="AX13" s="2"/>
      <c r="AZ13" s="1"/>
      <c r="BF13" s="2"/>
      <c r="BK13" s="2"/>
      <c r="BL13" s="2"/>
      <c r="BN13" s="1"/>
      <c r="BT13" s="2"/>
      <c r="BY13" s="2"/>
      <c r="BZ13" s="2"/>
      <c r="CB13" s="1"/>
      <c r="CH13" s="2"/>
      <c r="CM13" s="2"/>
      <c r="CN13" s="2"/>
      <c r="CP13" s="1"/>
    </row>
    <row r="14" spans="1:94">
      <c r="A14" s="16"/>
      <c r="B14" s="18"/>
      <c r="C14" s="19"/>
      <c r="D14" s="16"/>
      <c r="E14" s="16"/>
      <c r="F14" s="16"/>
      <c r="G14" s="16"/>
      <c r="H14" s="8"/>
      <c r="I14" s="28">
        <v>0</v>
      </c>
      <c r="J14" s="36">
        <v>0.41666666666666602</v>
      </c>
      <c r="K14" s="9">
        <f t="shared" si="2"/>
        <v>63.999999999999048</v>
      </c>
      <c r="L14">
        <v>13.508800000000001</v>
      </c>
      <c r="M14" s="17">
        <v>50</v>
      </c>
      <c r="N14" s="17">
        <v>20</v>
      </c>
      <c r="O14" s="10">
        <f t="shared" si="0"/>
        <v>2.3259742730848232</v>
      </c>
      <c r="P14" s="24" t="e">
        <f t="shared" si="1"/>
        <v>#DIV/0!</v>
      </c>
      <c r="Q14" s="8"/>
      <c r="R14" s="16"/>
      <c r="S14" s="7"/>
      <c r="T14" s="7"/>
      <c r="U14" s="8"/>
      <c r="V14" s="7"/>
      <c r="W14" s="7"/>
      <c r="X14" s="7"/>
      <c r="Y14" s="7"/>
      <c r="Z14" s="7"/>
      <c r="AA14" s="7"/>
      <c r="AB14" s="7"/>
      <c r="AC14" s="7"/>
      <c r="AD14" s="8"/>
      <c r="AE14" s="7"/>
      <c r="AF14" s="7"/>
      <c r="AG14" s="7"/>
      <c r="AH14" s="7"/>
      <c r="AI14" s="8"/>
      <c r="AJ14" s="7"/>
      <c r="AK14" s="7"/>
      <c r="AL14" s="7"/>
      <c r="AM14" s="7"/>
      <c r="AN14" s="7"/>
      <c r="AR14" s="2"/>
      <c r="AW14" s="2"/>
      <c r="BF14" s="2"/>
      <c r="BK14" s="2"/>
      <c r="BT14" s="2"/>
      <c r="BY14" s="2"/>
      <c r="CH14" s="2"/>
      <c r="CM14" s="2"/>
    </row>
    <row r="15" spans="1:94">
      <c r="A15" s="16"/>
      <c r="B15" s="18"/>
      <c r="C15" s="19"/>
      <c r="D15" s="16"/>
      <c r="E15" s="16"/>
      <c r="F15" s="16"/>
      <c r="G15" s="16"/>
      <c r="H15" s="8"/>
      <c r="I15" s="28">
        <v>0</v>
      </c>
      <c r="J15" s="36">
        <v>0.42013888888888901</v>
      </c>
      <c r="K15" s="9">
        <f t="shared" si="2"/>
        <v>69.000000000000142</v>
      </c>
      <c r="L15">
        <v>13.5021</v>
      </c>
      <c r="M15" s="17">
        <v>50</v>
      </c>
      <c r="N15" s="17">
        <v>20</v>
      </c>
      <c r="O15" s="10">
        <f t="shared" si="0"/>
        <v>2.3259742730848232</v>
      </c>
      <c r="P15" s="24" t="e">
        <f t="shared" si="1"/>
        <v>#DIV/0!</v>
      </c>
      <c r="Q15" s="8"/>
      <c r="R15" s="8"/>
      <c r="S15" s="7"/>
      <c r="T15" s="7"/>
      <c r="U15" s="8"/>
      <c r="V15" s="8"/>
      <c r="W15" s="7"/>
      <c r="X15" s="7"/>
      <c r="Y15" s="7"/>
      <c r="Z15" s="7"/>
      <c r="AA15" s="7"/>
      <c r="AB15" s="7"/>
      <c r="AC15" s="7"/>
      <c r="AD15" s="8"/>
      <c r="AE15" s="7"/>
      <c r="AF15" s="7"/>
      <c r="AG15" s="7"/>
      <c r="AH15" s="7"/>
      <c r="AI15" s="8"/>
      <c r="AJ15" s="8"/>
      <c r="AK15" s="7"/>
      <c r="AL15" s="7"/>
      <c r="AM15" s="7"/>
      <c r="AN15" s="7"/>
      <c r="AR15" s="2"/>
      <c r="AW15" s="2"/>
      <c r="AX15" s="2"/>
      <c r="BF15" s="2"/>
      <c r="BK15" s="2"/>
      <c r="BL15" s="2"/>
      <c r="BT15" s="2"/>
      <c r="BY15" s="2"/>
      <c r="BZ15" s="2"/>
      <c r="CH15" s="2"/>
      <c r="CM15" s="2"/>
      <c r="CN15" s="2"/>
    </row>
    <row r="16" spans="1:94">
      <c r="A16" s="20"/>
      <c r="B16" s="21"/>
      <c r="C16" s="22"/>
      <c r="D16" s="20"/>
      <c r="E16" s="20"/>
      <c r="F16" s="20"/>
      <c r="G16" s="20"/>
      <c r="H16" s="20"/>
      <c r="I16" s="28">
        <v>0</v>
      </c>
      <c r="J16" s="36">
        <v>0.42708333333333298</v>
      </c>
      <c r="K16" s="9">
        <f t="shared" si="2"/>
        <v>78.999999999999474</v>
      </c>
      <c r="L16">
        <v>13.4895</v>
      </c>
      <c r="M16" s="17">
        <v>50</v>
      </c>
      <c r="N16" s="17">
        <v>20</v>
      </c>
      <c r="O16" s="10">
        <f t="shared" si="0"/>
        <v>2.3259742730848232</v>
      </c>
      <c r="P16" s="24" t="e">
        <f t="shared" si="1"/>
        <v>#DIV/0!</v>
      </c>
      <c r="Q16" s="20"/>
      <c r="R16" s="20"/>
    </row>
    <row r="17" spans="1:18">
      <c r="A17" s="20"/>
      <c r="B17" s="21"/>
      <c r="C17" s="22"/>
      <c r="D17" s="20"/>
      <c r="E17" s="20"/>
      <c r="F17" s="20"/>
      <c r="G17" s="20"/>
      <c r="H17" s="20"/>
      <c r="I17" s="28">
        <v>0</v>
      </c>
      <c r="J17" s="4">
        <v>0.43402777777777801</v>
      </c>
      <c r="K17" s="9">
        <f t="shared" si="2"/>
        <v>89.000000000000327</v>
      </c>
      <c r="L17">
        <v>13.479100000000001</v>
      </c>
      <c r="M17" s="17">
        <v>50</v>
      </c>
      <c r="N17" s="17">
        <v>20</v>
      </c>
      <c r="O17" s="10">
        <f t="shared" si="0"/>
        <v>2.3259742730848232</v>
      </c>
      <c r="P17" s="24" t="e">
        <f t="shared" si="1"/>
        <v>#DIV/0!</v>
      </c>
      <c r="Q17" s="20"/>
      <c r="R17" s="20"/>
    </row>
    <row r="18" spans="1:18">
      <c r="A18" s="20"/>
      <c r="B18" s="21"/>
      <c r="C18" s="22"/>
      <c r="D18" s="20"/>
      <c r="E18" s="20"/>
      <c r="F18" s="20"/>
      <c r="G18" s="20"/>
      <c r="H18" s="20"/>
      <c r="I18" s="28">
        <v>0</v>
      </c>
      <c r="J18" s="36">
        <v>0.44097222222222199</v>
      </c>
      <c r="K18" s="9">
        <f t="shared" si="2"/>
        <v>98.999999999999659</v>
      </c>
      <c r="L18">
        <v>13.4704</v>
      </c>
      <c r="M18" s="17">
        <v>50</v>
      </c>
      <c r="N18" s="17">
        <v>20</v>
      </c>
      <c r="O18" s="10">
        <f t="shared" si="0"/>
        <v>2.3259742730848232</v>
      </c>
      <c r="P18" s="24" t="e">
        <f t="shared" si="1"/>
        <v>#DIV/0!</v>
      </c>
      <c r="Q18" s="20"/>
      <c r="R18" s="20"/>
    </row>
    <row r="19" spans="1:18">
      <c r="A19" s="20"/>
      <c r="B19" s="21"/>
      <c r="C19" s="22"/>
      <c r="D19" s="20"/>
      <c r="E19" s="20"/>
      <c r="F19" s="20"/>
      <c r="G19" s="20"/>
      <c r="H19" s="1"/>
      <c r="I19" s="28">
        <v>0</v>
      </c>
      <c r="J19" s="4">
        <v>0.45486111111111099</v>
      </c>
      <c r="K19" s="9">
        <f t="shared" si="2"/>
        <v>118.99999999999983</v>
      </c>
      <c r="L19">
        <v>13.4519</v>
      </c>
      <c r="M19" s="17">
        <v>50</v>
      </c>
      <c r="N19" s="17">
        <v>20</v>
      </c>
      <c r="O19" s="10">
        <f t="shared" si="0"/>
        <v>2.3259742730848232</v>
      </c>
      <c r="P19" s="24" t="e">
        <f t="shared" si="1"/>
        <v>#DIV/0!</v>
      </c>
      <c r="Q19" s="20"/>
      <c r="R19" s="20"/>
    </row>
    <row r="20" spans="1:18">
      <c r="A20" s="20"/>
      <c r="B20" s="21"/>
      <c r="C20" s="22"/>
      <c r="D20" s="20"/>
      <c r="E20" s="20"/>
      <c r="F20" s="20"/>
      <c r="G20" s="20"/>
      <c r="H20" s="20"/>
      <c r="I20" s="28">
        <v>0</v>
      </c>
      <c r="J20" s="36">
        <v>0.468749999999999</v>
      </c>
      <c r="K20" s="9">
        <f t="shared" si="2"/>
        <v>138.99999999999852</v>
      </c>
      <c r="L20">
        <v>13.438700000000001</v>
      </c>
      <c r="M20" s="17">
        <v>50</v>
      </c>
      <c r="N20" s="17">
        <v>20</v>
      </c>
      <c r="O20" s="10">
        <f t="shared" si="0"/>
        <v>2.3259742730848232</v>
      </c>
      <c r="P20" s="24" t="e">
        <f t="shared" si="1"/>
        <v>#DIV/0!</v>
      </c>
      <c r="Q20" s="20"/>
      <c r="R20" s="20"/>
    </row>
    <row r="21" spans="1:18">
      <c r="A21" s="20"/>
      <c r="B21" s="21"/>
      <c r="C21" s="22"/>
      <c r="D21" s="20"/>
      <c r="E21" s="20"/>
      <c r="F21" s="20"/>
      <c r="G21" s="20"/>
      <c r="H21" s="20"/>
      <c r="I21" s="28">
        <v>0</v>
      </c>
      <c r="J21" s="36">
        <v>0.48263888888888801</v>
      </c>
      <c r="K21" s="9">
        <f>60*(J21-$J$2)*24+(24*60*I21)</f>
        <v>158.99999999999872</v>
      </c>
      <c r="L21">
        <v>13.416399999999999</v>
      </c>
      <c r="M21" s="17">
        <v>50</v>
      </c>
      <c r="N21" s="17">
        <v>20</v>
      </c>
      <c r="O21" s="10">
        <f t="shared" si="0"/>
        <v>2.3259742730848232</v>
      </c>
      <c r="P21" s="24" t="e">
        <f t="shared" si="1"/>
        <v>#DIV/0!</v>
      </c>
      <c r="Q21" s="20"/>
      <c r="R21" s="20"/>
    </row>
    <row r="22" spans="1:18">
      <c r="A22" s="20"/>
      <c r="B22" s="21"/>
      <c r="C22" s="22"/>
      <c r="D22" s="20"/>
      <c r="E22" s="20"/>
      <c r="F22" s="20"/>
      <c r="G22" s="20"/>
      <c r="H22" s="20"/>
      <c r="I22" s="28">
        <v>0</v>
      </c>
      <c r="J22" s="4">
        <v>0.49652777777777701</v>
      </c>
      <c r="K22" s="9">
        <f>60*(J22-$J$2)*24+(24*60*I22)</f>
        <v>178.99999999999889</v>
      </c>
      <c r="L22">
        <v>13.4002</v>
      </c>
      <c r="M22" s="17">
        <v>50</v>
      </c>
      <c r="N22" s="17">
        <v>20</v>
      </c>
      <c r="O22" s="10">
        <f t="shared" si="0"/>
        <v>2.3259742730848232</v>
      </c>
      <c r="P22" s="24" t="e">
        <f t="shared" si="1"/>
        <v>#DIV/0!</v>
      </c>
      <c r="Q22" s="20"/>
      <c r="R22" s="20"/>
    </row>
    <row r="23" spans="1:18">
      <c r="A23" s="20"/>
      <c r="B23" s="21"/>
      <c r="C23" s="22"/>
      <c r="D23" s="20"/>
      <c r="E23" s="20"/>
      <c r="F23" s="20"/>
      <c r="G23" s="20"/>
      <c r="H23" s="20"/>
      <c r="I23" s="28">
        <v>0</v>
      </c>
      <c r="J23" s="36">
        <v>0.51041666666666696</v>
      </c>
      <c r="K23" s="9">
        <f>60*(J23-$J$2)*24+(24*60*I23)</f>
        <v>199.0000000000004</v>
      </c>
      <c r="L23">
        <v>13.382999999999999</v>
      </c>
      <c r="M23" s="17">
        <v>50</v>
      </c>
      <c r="N23" s="17">
        <v>20</v>
      </c>
      <c r="O23" s="10">
        <f t="shared" si="0"/>
        <v>2.3259742730848232</v>
      </c>
      <c r="P23" s="24" t="e">
        <f t="shared" si="1"/>
        <v>#DIV/0!</v>
      </c>
      <c r="Q23" s="20"/>
      <c r="R23" s="20"/>
    </row>
    <row r="24" spans="1:18">
      <c r="A24" s="20"/>
      <c r="B24" s="21"/>
      <c r="C24" s="22"/>
      <c r="D24" s="20"/>
      <c r="E24" s="20"/>
      <c r="F24" s="20"/>
      <c r="G24" s="20"/>
      <c r="H24" s="20"/>
      <c r="I24" s="28">
        <v>0</v>
      </c>
      <c r="J24" s="26">
        <v>0.53125</v>
      </c>
      <c r="K24" s="9">
        <f t="shared" ref="K24:K35" si="6">60*(J24-$J$2)*24+(24*60*I24)</f>
        <v>229</v>
      </c>
      <c r="L24">
        <v>13.3592</v>
      </c>
      <c r="M24" s="17">
        <v>50</v>
      </c>
      <c r="N24" s="17">
        <v>20</v>
      </c>
      <c r="O24" s="10">
        <f t="shared" si="0"/>
        <v>2.3259742730848232</v>
      </c>
      <c r="P24" s="24" t="e">
        <f t="shared" si="1"/>
        <v>#DIV/0!</v>
      </c>
      <c r="Q24" s="20"/>
      <c r="R24" s="20"/>
    </row>
    <row r="25" spans="1:18">
      <c r="A25" s="20"/>
      <c r="B25" s="21"/>
      <c r="C25" s="22"/>
      <c r="D25" s="20"/>
      <c r="E25" s="20"/>
      <c r="F25" s="20"/>
      <c r="G25" s="20"/>
      <c r="H25" s="20"/>
      <c r="I25" s="28">
        <v>0</v>
      </c>
      <c r="J25" s="4">
        <v>0.54444444444444295</v>
      </c>
      <c r="K25" s="9">
        <f t="shared" si="6"/>
        <v>247.99999999999784</v>
      </c>
      <c r="L25">
        <v>13.344799999999999</v>
      </c>
      <c r="M25" s="17">
        <v>50</v>
      </c>
      <c r="N25" s="17">
        <v>20</v>
      </c>
      <c r="O25" s="10">
        <f t="shared" si="0"/>
        <v>2.3259742730848232</v>
      </c>
      <c r="P25" s="24" t="e">
        <f t="shared" si="1"/>
        <v>#DIV/0!</v>
      </c>
      <c r="Q25" s="20"/>
      <c r="R25" s="20"/>
    </row>
    <row r="26" spans="1:18">
      <c r="A26" s="20"/>
      <c r="B26" s="21"/>
      <c r="C26" s="22"/>
      <c r="D26" s="20"/>
      <c r="E26" s="20"/>
      <c r="F26" s="20"/>
      <c r="G26" s="20"/>
      <c r="H26" s="20"/>
      <c r="I26" s="28">
        <v>0</v>
      </c>
      <c r="J26" s="4">
        <v>0.56527777777777699</v>
      </c>
      <c r="K26" s="9">
        <f t="shared" si="6"/>
        <v>277.99999999999886</v>
      </c>
      <c r="L26">
        <v>13.321</v>
      </c>
      <c r="M26" s="17">
        <v>50</v>
      </c>
      <c r="N26" s="17">
        <v>20</v>
      </c>
      <c r="O26" s="10">
        <f t="shared" si="0"/>
        <v>2.3259742730848232</v>
      </c>
      <c r="P26" s="24" t="e">
        <f t="shared" si="1"/>
        <v>#DIV/0!</v>
      </c>
      <c r="Q26" s="20"/>
      <c r="R26" s="20"/>
    </row>
    <row r="27" spans="1:18">
      <c r="A27" s="20"/>
      <c r="B27" s="21"/>
      <c r="C27" s="22"/>
      <c r="D27" s="20"/>
      <c r="E27" s="20"/>
      <c r="F27" s="20"/>
      <c r="G27" s="20"/>
      <c r="H27" s="20"/>
      <c r="I27" s="28">
        <v>0</v>
      </c>
      <c r="J27" s="36">
        <v>0.58541666666666503</v>
      </c>
      <c r="K27" s="9">
        <f t="shared" si="6"/>
        <v>306.99999999999761</v>
      </c>
      <c r="L27">
        <v>13.3003</v>
      </c>
      <c r="M27" s="17">
        <v>50</v>
      </c>
      <c r="N27" s="17">
        <v>20</v>
      </c>
      <c r="O27" s="10">
        <f t="shared" si="0"/>
        <v>2.3259742730848232</v>
      </c>
      <c r="P27" s="24" t="e">
        <f t="shared" si="1"/>
        <v>#DIV/0!</v>
      </c>
      <c r="Q27" s="20"/>
      <c r="R27" s="20"/>
    </row>
    <row r="28" spans="1:18">
      <c r="A28" s="20"/>
      <c r="B28" s="21"/>
      <c r="C28" s="22"/>
      <c r="D28" s="20"/>
      <c r="E28" s="20"/>
      <c r="F28" s="20"/>
      <c r="G28" s="20"/>
      <c r="H28" s="20"/>
      <c r="I28" s="28">
        <v>0</v>
      </c>
      <c r="J28" s="36">
        <v>0.60555555555555496</v>
      </c>
      <c r="K28" s="9">
        <f t="shared" si="6"/>
        <v>335.99999999999915</v>
      </c>
      <c r="L28">
        <v>13.277900000000001</v>
      </c>
      <c r="M28" s="17">
        <v>50</v>
      </c>
      <c r="N28" s="17">
        <v>20</v>
      </c>
      <c r="O28" s="10">
        <f t="shared" si="0"/>
        <v>2.3259742730848232</v>
      </c>
      <c r="P28" s="24" t="e">
        <f t="shared" si="1"/>
        <v>#DIV/0!</v>
      </c>
      <c r="Q28" s="20"/>
      <c r="R28" s="20"/>
    </row>
    <row r="29" spans="1:18">
      <c r="A29" s="20"/>
      <c r="B29" s="21"/>
      <c r="C29" s="22"/>
      <c r="D29" s="20"/>
      <c r="E29" s="20"/>
      <c r="F29" s="20"/>
      <c r="G29" s="20"/>
      <c r="H29" s="20"/>
      <c r="I29" s="28">
        <v>0</v>
      </c>
      <c r="J29" s="36">
        <v>0.626388888888887</v>
      </c>
      <c r="K29" s="9">
        <f t="shared" si="6"/>
        <v>365.99999999999727</v>
      </c>
      <c r="L29">
        <v>13.255000000000001</v>
      </c>
      <c r="M29" s="17">
        <v>50</v>
      </c>
      <c r="N29" s="17">
        <v>20</v>
      </c>
      <c r="O29" s="10">
        <f t="shared" si="0"/>
        <v>2.3259742730848232</v>
      </c>
      <c r="P29" s="24" t="e">
        <f t="shared" si="1"/>
        <v>#DIV/0!</v>
      </c>
      <c r="Q29" s="20"/>
      <c r="R29" s="20"/>
    </row>
    <row r="30" spans="1:18">
      <c r="A30" s="20"/>
      <c r="B30" s="21"/>
      <c r="C30" s="22"/>
      <c r="D30" s="20"/>
      <c r="E30" s="20"/>
      <c r="F30" s="20"/>
      <c r="G30" s="20"/>
      <c r="H30" s="20"/>
      <c r="I30" s="28">
        <v>0</v>
      </c>
      <c r="J30" s="36">
        <v>0.64722222222222103</v>
      </c>
      <c r="K30" s="9">
        <f t="shared" si="6"/>
        <v>395.99999999999829</v>
      </c>
      <c r="L30">
        <v>13.234999999999999</v>
      </c>
      <c r="M30" s="17">
        <v>50</v>
      </c>
      <c r="N30" s="17">
        <v>20</v>
      </c>
      <c r="O30" s="10">
        <f t="shared" si="0"/>
        <v>2.3259742730848232</v>
      </c>
      <c r="P30" s="24" t="e">
        <f t="shared" si="1"/>
        <v>#DIV/0!</v>
      </c>
      <c r="Q30" s="20"/>
      <c r="R30" s="20"/>
    </row>
    <row r="31" spans="1:18">
      <c r="A31" s="20"/>
      <c r="B31" s="21"/>
      <c r="C31" s="22"/>
      <c r="D31" s="20"/>
      <c r="E31" s="20"/>
      <c r="F31" s="20"/>
      <c r="G31" s="20"/>
      <c r="H31" s="20"/>
      <c r="I31" s="28">
        <v>0</v>
      </c>
      <c r="J31" s="36">
        <v>0.66805555555555496</v>
      </c>
      <c r="K31" s="9">
        <f t="shared" si="6"/>
        <v>425.99999999999915</v>
      </c>
      <c r="L31">
        <v>13.2165</v>
      </c>
      <c r="M31" s="17">
        <v>50</v>
      </c>
      <c r="N31" s="17">
        <v>20</v>
      </c>
      <c r="O31" s="10">
        <f t="shared" si="0"/>
        <v>2.3259742730848232</v>
      </c>
      <c r="P31" s="24" t="e">
        <f t="shared" si="1"/>
        <v>#DIV/0!</v>
      </c>
      <c r="Q31" s="20"/>
      <c r="R31" s="20"/>
    </row>
    <row r="32" spans="1:18">
      <c r="A32" s="20"/>
      <c r="B32" s="21"/>
      <c r="C32" s="22"/>
      <c r="D32" s="20"/>
      <c r="E32" s="20"/>
      <c r="F32" s="20"/>
      <c r="G32" s="20"/>
      <c r="H32" s="20"/>
      <c r="I32" s="28">
        <v>0</v>
      </c>
      <c r="J32" s="36">
        <v>0.688888888888887</v>
      </c>
      <c r="K32" s="9">
        <f t="shared" si="6"/>
        <v>455.99999999999727</v>
      </c>
      <c r="L32">
        <v>13.196199999999999</v>
      </c>
      <c r="M32" s="17">
        <v>50</v>
      </c>
      <c r="N32" s="17">
        <v>20</v>
      </c>
      <c r="O32" s="10">
        <f t="shared" si="0"/>
        <v>2.3259742730848232</v>
      </c>
      <c r="P32" s="24" t="e">
        <f t="shared" si="1"/>
        <v>#DIV/0!</v>
      </c>
      <c r="Q32" s="20"/>
      <c r="R32" s="20"/>
    </row>
    <row r="33" spans="1:18">
      <c r="A33" s="20"/>
      <c r="B33" s="21"/>
      <c r="C33" s="22"/>
      <c r="D33" s="20"/>
      <c r="E33" s="20"/>
      <c r="F33" s="20"/>
      <c r="G33" s="20"/>
      <c r="H33" s="20"/>
      <c r="I33" s="28">
        <v>0</v>
      </c>
      <c r="J33" s="36">
        <v>0.70972222222222103</v>
      </c>
      <c r="K33" s="9">
        <f t="shared" si="6"/>
        <v>485.99999999999829</v>
      </c>
      <c r="L33">
        <v>13.1777</v>
      </c>
      <c r="M33" s="17">
        <v>50</v>
      </c>
      <c r="N33" s="17">
        <v>20</v>
      </c>
      <c r="O33" s="10">
        <f t="shared" si="0"/>
        <v>2.3259742730848232</v>
      </c>
      <c r="P33" s="24" t="e">
        <f t="shared" si="1"/>
        <v>#DIV/0!</v>
      </c>
      <c r="Q33" s="20"/>
      <c r="R33" s="20"/>
    </row>
    <row r="34" spans="1:18">
      <c r="A34" s="20"/>
      <c r="B34" s="21"/>
      <c r="C34" s="22"/>
      <c r="D34" s="20"/>
      <c r="E34" s="20"/>
      <c r="F34" s="20"/>
      <c r="G34" s="20"/>
      <c r="H34" s="20"/>
      <c r="I34" s="28">
        <v>0</v>
      </c>
      <c r="J34" s="36">
        <v>0.73055555555555496</v>
      </c>
      <c r="K34" s="9">
        <f t="shared" si="6"/>
        <v>515.99999999999909</v>
      </c>
      <c r="L34">
        <v>13.161799999999999</v>
      </c>
      <c r="M34" s="17">
        <v>50</v>
      </c>
      <c r="N34" s="17">
        <v>20</v>
      </c>
      <c r="O34" s="10">
        <f t="shared" si="0"/>
        <v>2.3259742730848232</v>
      </c>
      <c r="P34" s="24" t="e">
        <f t="shared" si="1"/>
        <v>#DIV/0!</v>
      </c>
      <c r="Q34" s="20"/>
      <c r="R34" s="20" t="s">
        <v>27</v>
      </c>
    </row>
    <row r="35" spans="1:18">
      <c r="A35" s="20"/>
      <c r="B35" s="21"/>
      <c r="C35" s="22"/>
      <c r="D35" s="20"/>
      <c r="E35" s="20"/>
      <c r="F35" s="20"/>
      <c r="G35" s="20"/>
      <c r="H35" s="20"/>
      <c r="I35" s="28">
        <v>0</v>
      </c>
      <c r="J35" s="27">
        <v>0.76527777777777772</v>
      </c>
      <c r="K35" s="9">
        <f t="shared" si="6"/>
        <v>565.99999999999989</v>
      </c>
      <c r="L35" s="20">
        <v>13.1334</v>
      </c>
      <c r="M35" s="17">
        <v>50</v>
      </c>
      <c r="N35" s="17">
        <v>20</v>
      </c>
      <c r="O35" s="10">
        <f t="shared" si="0"/>
        <v>2.3259742730848232</v>
      </c>
      <c r="P35" s="24" t="e">
        <f t="shared" si="1"/>
        <v>#DIV/0!</v>
      </c>
      <c r="Q35" s="20"/>
      <c r="R35" s="20"/>
    </row>
    <row r="36" spans="1:18">
      <c r="A36" s="20"/>
      <c r="B36" s="21"/>
      <c r="C36" s="22"/>
      <c r="D36" s="20"/>
      <c r="E36" s="20"/>
      <c r="F36" s="20"/>
      <c r="G36" s="20"/>
      <c r="H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20"/>
      <c r="B37" s="21"/>
      <c r="C37" s="22"/>
      <c r="D37" s="20"/>
      <c r="E37" s="20"/>
      <c r="F37" s="20"/>
      <c r="G37" s="20"/>
      <c r="H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0"/>
      <c r="B38" s="21"/>
      <c r="C38" s="22"/>
      <c r="D38" s="20"/>
      <c r="E38" s="20"/>
      <c r="F38" s="20"/>
      <c r="G38" s="20"/>
      <c r="H38" s="20"/>
      <c r="K38" s="20"/>
      <c r="L38" s="20"/>
      <c r="M38" s="20"/>
      <c r="N38" s="20"/>
      <c r="O38" s="20"/>
      <c r="P38" s="20"/>
      <c r="Q38" s="20"/>
      <c r="R38" s="20"/>
    </row>
    <row r="39" spans="1:18">
      <c r="A39" s="20"/>
      <c r="B39" s="21"/>
      <c r="C39" s="22"/>
      <c r="D39" s="20"/>
      <c r="E39" s="20"/>
      <c r="F39" s="20"/>
      <c r="G39" s="20"/>
      <c r="H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20"/>
      <c r="B40" s="21"/>
      <c r="C40" s="22"/>
      <c r="D40" s="20"/>
      <c r="E40" s="20"/>
      <c r="F40" s="20"/>
      <c r="G40" s="20"/>
      <c r="H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20"/>
      <c r="B41" s="21"/>
      <c r="C41" s="22"/>
      <c r="D41" s="20"/>
      <c r="E41" s="20"/>
      <c r="F41" s="20"/>
      <c r="G41" s="20"/>
      <c r="H41" s="20"/>
      <c r="K41" s="20"/>
      <c r="L41" s="20"/>
      <c r="M41" s="20"/>
      <c r="N41" s="20"/>
      <c r="O41" s="20"/>
      <c r="P41" s="20"/>
      <c r="Q41" s="20"/>
      <c r="R41" s="20"/>
    </row>
    <row r="42" spans="1:18">
      <c r="A42" s="20"/>
      <c r="B42" s="21"/>
      <c r="C42" s="22"/>
      <c r="D42" s="20"/>
      <c r="E42" s="20"/>
      <c r="F42" s="20"/>
      <c r="G42" s="20"/>
      <c r="H42" s="20"/>
      <c r="K42" s="20"/>
      <c r="L42" s="20"/>
      <c r="M42" s="20"/>
      <c r="N42" s="20"/>
      <c r="O42" s="20"/>
      <c r="P42" s="20"/>
      <c r="Q42" s="20"/>
      <c r="R42" s="20"/>
    </row>
    <row r="43" spans="1:18">
      <c r="A43" s="20"/>
      <c r="B43" s="21"/>
      <c r="C43" s="22"/>
      <c r="D43" s="20"/>
      <c r="E43" s="20"/>
      <c r="F43" s="20"/>
      <c r="G43" s="20"/>
      <c r="H43" s="20"/>
      <c r="K43" s="20"/>
      <c r="L43" s="20"/>
      <c r="M43" s="20"/>
      <c r="N43" s="20"/>
      <c r="O43" s="20"/>
      <c r="P43" s="20"/>
      <c r="Q43" s="20"/>
      <c r="R43" s="20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4C18-E827-4031-92AA-948383858F59}">
  <dimension ref="A1:CP40"/>
  <sheetViews>
    <sheetView zoomScale="99" zoomScaleNormal="125" workbookViewId="0">
      <selection activeCell="D2" sqref="D2"/>
    </sheetView>
  </sheetViews>
  <sheetFormatPr baseColWidth="10" defaultColWidth="10.85546875" defaultRowHeight="15"/>
  <cols>
    <col min="1" max="1" width="26" bestFit="1" customWidth="1"/>
    <col min="2" max="2" width="11.42578125" style="3" bestFit="1" customWidth="1"/>
    <col min="3" max="3" width="11.28515625" style="4" bestFit="1" customWidth="1"/>
    <col min="4" max="4" width="17.7109375" customWidth="1"/>
    <col min="5" max="5" width="14" bestFit="1" customWidth="1"/>
    <col min="6" max="6" width="14" customWidth="1"/>
    <col min="7" max="7" width="11.42578125" bestFit="1" customWidth="1"/>
    <col min="8" max="8" width="11.140625" bestFit="1" customWidth="1"/>
    <col min="9" max="9" width="11.140625" style="23" bestFit="1" customWidth="1"/>
    <col min="10" max="10" width="11" style="27" bestFit="1" customWidth="1"/>
  </cols>
  <sheetData>
    <row r="1" spans="1:94">
      <c r="A1" s="30" t="s">
        <v>12</v>
      </c>
      <c r="B1" s="31" t="s">
        <v>0</v>
      </c>
      <c r="C1" s="32" t="s">
        <v>5</v>
      </c>
      <c r="D1" s="33" t="s">
        <v>6</v>
      </c>
      <c r="E1" s="33" t="s">
        <v>7</v>
      </c>
      <c r="F1" s="33" t="s">
        <v>17</v>
      </c>
      <c r="G1" s="11" t="s">
        <v>8</v>
      </c>
      <c r="H1" s="5" t="s">
        <v>9</v>
      </c>
      <c r="I1" s="34" t="s">
        <v>10</v>
      </c>
      <c r="J1" s="35" t="s">
        <v>11</v>
      </c>
      <c r="K1" s="5" t="s">
        <v>13</v>
      </c>
      <c r="L1" s="30" t="s">
        <v>14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15</v>
      </c>
      <c r="R1" s="6" t="s">
        <v>16</v>
      </c>
      <c r="S1" s="7"/>
      <c r="T1" s="7"/>
      <c r="U1" s="6"/>
      <c r="V1" s="6"/>
      <c r="W1" s="6"/>
      <c r="X1" s="6"/>
      <c r="Y1" s="7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>
      <c r="A2" s="12" t="s">
        <v>21</v>
      </c>
      <c r="B2" s="13">
        <v>45455</v>
      </c>
      <c r="C2" s="14">
        <v>0.37777777777777777</v>
      </c>
      <c r="D2" s="15">
        <v>12.9018</v>
      </c>
      <c r="E2" s="15">
        <v>11.629799999999999</v>
      </c>
      <c r="F2" s="15" t="s">
        <v>20</v>
      </c>
      <c r="G2" s="15"/>
      <c r="H2" s="8">
        <v>0</v>
      </c>
      <c r="I2" s="28">
        <v>0</v>
      </c>
      <c r="J2" s="25">
        <v>0.37777777777777777</v>
      </c>
      <c r="K2" s="9">
        <v>0</v>
      </c>
      <c r="L2">
        <v>12.9018</v>
      </c>
      <c r="M2" s="17">
        <v>50</v>
      </c>
      <c r="N2" s="17">
        <v>20</v>
      </c>
      <c r="O2" s="10">
        <f>(610.78*2.71828^(N2/(N2+238.3)*17.2694))/1000</f>
        <v>2.3259742730848232</v>
      </c>
      <c r="P2" s="24" t="e">
        <f>(1-(M2/100))*(O2/G$2)</f>
        <v>#DIV/0!</v>
      </c>
      <c r="Q2" s="8"/>
      <c r="R2" s="8"/>
      <c r="S2" s="7"/>
      <c r="T2" s="7"/>
      <c r="U2" s="6"/>
      <c r="V2" s="6"/>
      <c r="W2" s="6"/>
      <c r="X2" s="6"/>
      <c r="Y2" s="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N2" s="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>
      <c r="A3" s="16"/>
      <c r="B3" s="18"/>
      <c r="C3" s="19"/>
      <c r="D3" s="16"/>
      <c r="E3" s="16"/>
      <c r="F3" s="16"/>
      <c r="G3" s="16"/>
      <c r="H3" s="8"/>
      <c r="I3" s="28">
        <v>0</v>
      </c>
      <c r="J3" s="25">
        <v>0.38124999999999998</v>
      </c>
      <c r="K3" s="9">
        <f>60*(J3-$J$2)*24+(24*60*I3)</f>
        <v>4.9999999999999822</v>
      </c>
      <c r="L3">
        <v>12.888999999999999</v>
      </c>
      <c r="M3" s="17">
        <v>50</v>
      </c>
      <c r="N3" s="17">
        <v>20</v>
      </c>
      <c r="O3" s="10">
        <f t="shared" ref="O3:O15" si="0">(610.78*2.71828^(N3/(N3+238.3)*17.2694))/1000</f>
        <v>2.3259742730848232</v>
      </c>
      <c r="P3" s="24" t="e">
        <f t="shared" ref="P3:P15" si="1">(1-(M3/100))*(O3/G$2)</f>
        <v>#DIV/0!</v>
      </c>
      <c r="Q3" s="8"/>
      <c r="R3" s="16"/>
      <c r="S3" s="7"/>
      <c r="T3" s="7"/>
      <c r="U3" s="8"/>
      <c r="V3" s="7"/>
      <c r="W3" s="7"/>
      <c r="X3" s="7"/>
      <c r="Y3" s="7"/>
      <c r="Z3" s="7"/>
      <c r="AA3" s="7"/>
      <c r="AB3" s="7"/>
      <c r="AC3" s="7"/>
      <c r="AD3" s="8"/>
      <c r="AE3" s="7"/>
      <c r="AF3" s="7"/>
      <c r="AG3" s="7"/>
      <c r="AH3" s="7"/>
      <c r="AI3" s="8"/>
      <c r="AJ3" s="7"/>
      <c r="AK3" s="7"/>
      <c r="AL3" s="7"/>
      <c r="AM3" s="7"/>
      <c r="AN3" s="7"/>
      <c r="AR3" s="2"/>
      <c r="AW3" s="2"/>
      <c r="BF3" s="2"/>
      <c r="BK3" s="2"/>
      <c r="BT3" s="2"/>
      <c r="BY3" s="2"/>
      <c r="CH3" s="2"/>
      <c r="CM3" s="2"/>
    </row>
    <row r="4" spans="1:94">
      <c r="A4" s="16"/>
      <c r="B4" s="18"/>
      <c r="C4" s="19"/>
      <c r="D4" s="16"/>
      <c r="E4" s="16"/>
      <c r="F4" s="16"/>
      <c r="G4" s="16"/>
      <c r="H4" s="8"/>
      <c r="I4" s="28">
        <v>0</v>
      </c>
      <c r="J4" s="36">
        <v>0.38472222222222202</v>
      </c>
      <c r="K4" s="9">
        <f t="shared" ref="K4:K19" si="2">60*(J4-$J$2)*24+(24*60*I4)</f>
        <v>9.9999999999997247</v>
      </c>
      <c r="L4">
        <v>12.876899999999999</v>
      </c>
      <c r="M4" s="17">
        <v>50</v>
      </c>
      <c r="N4" s="17">
        <v>20</v>
      </c>
      <c r="O4" s="10">
        <f t="shared" si="0"/>
        <v>2.3259742730848232</v>
      </c>
      <c r="P4" s="24" t="e">
        <f t="shared" si="1"/>
        <v>#DIV/0!</v>
      </c>
      <c r="Q4" s="16"/>
      <c r="R4" s="8"/>
      <c r="S4" s="7"/>
      <c r="T4" s="7"/>
      <c r="U4" s="8"/>
      <c r="V4" s="8"/>
      <c r="W4" s="7"/>
      <c r="X4" s="7"/>
      <c r="Y4" s="7"/>
      <c r="Z4" s="7"/>
      <c r="AA4" s="7"/>
      <c r="AB4" s="7"/>
      <c r="AC4" s="7"/>
      <c r="AD4" s="8"/>
      <c r="AE4" s="7"/>
      <c r="AF4" s="7"/>
      <c r="AG4" s="7"/>
      <c r="AH4" s="7"/>
      <c r="AI4" s="8"/>
      <c r="AJ4" s="8"/>
      <c r="AK4" s="7"/>
      <c r="AL4" s="7"/>
      <c r="AM4" s="7"/>
      <c r="AN4" s="7"/>
      <c r="AR4" s="2"/>
      <c r="AW4" s="2"/>
      <c r="AX4" s="2"/>
      <c r="BF4" s="2"/>
      <c r="BK4" s="2"/>
      <c r="BL4" s="2"/>
      <c r="BT4" s="2"/>
      <c r="BY4" s="2"/>
      <c r="BZ4" s="2"/>
      <c r="CH4" s="2"/>
      <c r="CM4" s="2"/>
      <c r="CN4" s="2"/>
    </row>
    <row r="5" spans="1:94">
      <c r="A5" s="16"/>
      <c r="B5" s="18"/>
      <c r="C5" s="19"/>
      <c r="D5" s="16"/>
      <c r="E5" s="16"/>
      <c r="F5" s="16"/>
      <c r="G5" s="16"/>
      <c r="H5" s="8"/>
      <c r="I5" s="28">
        <v>0</v>
      </c>
      <c r="J5" s="4">
        <v>0.38819444444444401</v>
      </c>
      <c r="K5" s="9">
        <f t="shared" si="2"/>
        <v>14.999999999999387</v>
      </c>
      <c r="L5">
        <v>12.865</v>
      </c>
      <c r="M5" s="17">
        <v>50</v>
      </c>
      <c r="N5" s="17">
        <v>20</v>
      </c>
      <c r="O5" s="10">
        <f t="shared" si="0"/>
        <v>2.3259742730848232</v>
      </c>
      <c r="P5" s="24" t="e">
        <f t="shared" si="1"/>
        <v>#DIV/0!</v>
      </c>
      <c r="Q5" s="8"/>
      <c r="R5" s="8"/>
      <c r="S5" s="8"/>
      <c r="T5" s="7"/>
      <c r="U5" s="8"/>
      <c r="V5" s="8"/>
      <c r="W5" s="7"/>
      <c r="X5" s="7"/>
      <c r="Y5" s="7"/>
      <c r="Z5" s="7"/>
      <c r="AA5" s="7"/>
      <c r="AB5" s="7"/>
      <c r="AC5" s="7"/>
      <c r="AD5" s="8"/>
      <c r="AE5" s="7"/>
      <c r="AF5" s="7"/>
      <c r="AG5" s="7"/>
      <c r="AH5" s="7"/>
      <c r="AI5" s="8"/>
      <c r="AJ5" s="8"/>
      <c r="AK5" s="7"/>
      <c r="AL5" s="7"/>
      <c r="AM5" s="7"/>
      <c r="AN5" s="7"/>
      <c r="AR5" s="2"/>
      <c r="AW5" s="2"/>
      <c r="AX5" s="2"/>
      <c r="BF5" s="2"/>
      <c r="BK5" s="2"/>
      <c r="BL5" s="2"/>
      <c r="BT5" s="2"/>
      <c r="BY5" s="2"/>
      <c r="BZ5" s="2"/>
      <c r="CH5" s="2"/>
      <c r="CM5" s="2"/>
      <c r="CN5" s="2"/>
    </row>
    <row r="6" spans="1:94">
      <c r="A6" s="16"/>
      <c r="B6" s="18"/>
      <c r="C6" s="19"/>
      <c r="D6" s="16"/>
      <c r="E6" s="16"/>
      <c r="F6" s="16"/>
      <c r="G6" s="16"/>
      <c r="H6" s="8"/>
      <c r="I6" s="28">
        <v>0</v>
      </c>
      <c r="J6" s="36">
        <v>0.391666666666667</v>
      </c>
      <c r="K6" s="9">
        <f t="shared" si="2"/>
        <v>20.00000000000049</v>
      </c>
      <c r="L6">
        <v>12.8508</v>
      </c>
      <c r="M6" s="17">
        <v>50</v>
      </c>
      <c r="N6" s="17">
        <v>20</v>
      </c>
      <c r="O6" s="10">
        <f t="shared" si="0"/>
        <v>2.3259742730848232</v>
      </c>
      <c r="P6" s="24" t="e">
        <f t="shared" si="1"/>
        <v>#DIV/0!</v>
      </c>
      <c r="Q6" s="8"/>
      <c r="R6" s="8"/>
      <c r="S6" s="8"/>
      <c r="T6" s="7"/>
      <c r="U6" s="8"/>
      <c r="V6" s="8"/>
      <c r="W6" s="7"/>
      <c r="X6" s="7"/>
      <c r="Y6" s="7"/>
      <c r="Z6" s="7"/>
      <c r="AA6" s="7"/>
      <c r="AB6" s="7"/>
      <c r="AC6" s="7"/>
      <c r="AD6" s="8"/>
      <c r="AE6" s="7"/>
      <c r="AF6" s="7"/>
      <c r="AG6" s="7"/>
      <c r="AH6" s="7"/>
      <c r="AI6" s="8"/>
      <c r="AJ6" s="8"/>
      <c r="AK6" s="7"/>
      <c r="AL6" s="7"/>
      <c r="AM6" s="7"/>
      <c r="AN6" s="7"/>
      <c r="AR6" s="2"/>
      <c r="AW6" s="2"/>
      <c r="AX6" s="2"/>
      <c r="BF6" s="2"/>
      <c r="BK6" s="2"/>
      <c r="BL6" s="2"/>
      <c r="BT6" s="2"/>
      <c r="BY6" s="2"/>
      <c r="BZ6" s="2"/>
      <c r="CH6" s="2"/>
      <c r="CM6" s="2"/>
      <c r="CN6" s="2"/>
    </row>
    <row r="7" spans="1:94">
      <c r="A7" s="16"/>
      <c r="B7" s="18"/>
      <c r="C7" s="19"/>
      <c r="D7" s="16"/>
      <c r="E7" s="16"/>
      <c r="F7" s="16"/>
      <c r="G7" s="16"/>
      <c r="H7" s="8"/>
      <c r="I7" s="28">
        <v>0</v>
      </c>
      <c r="J7" s="36">
        <v>0.39513888888888898</v>
      </c>
      <c r="K7" s="9">
        <f t="shared" si="2"/>
        <v>25.000000000000149</v>
      </c>
      <c r="L7">
        <v>12.8302</v>
      </c>
      <c r="M7" s="17">
        <v>50</v>
      </c>
      <c r="N7" s="17">
        <v>20</v>
      </c>
      <c r="O7" s="10">
        <f t="shared" si="0"/>
        <v>2.3259742730848232</v>
      </c>
      <c r="P7" s="24" t="e">
        <f t="shared" si="1"/>
        <v>#DIV/0!</v>
      </c>
      <c r="Q7" s="8"/>
      <c r="R7" s="8"/>
      <c r="S7" s="8"/>
      <c r="T7" s="7"/>
      <c r="U7" s="8"/>
      <c r="V7" s="8"/>
      <c r="W7" s="7"/>
      <c r="X7" s="7"/>
      <c r="Y7" s="7"/>
      <c r="Z7" s="7"/>
      <c r="AA7" s="7"/>
      <c r="AB7" s="7"/>
      <c r="AC7" s="7"/>
      <c r="AD7" s="8"/>
      <c r="AE7" s="7"/>
      <c r="AF7" s="7"/>
      <c r="AG7" s="7"/>
      <c r="AH7" s="7"/>
      <c r="AI7" s="8"/>
      <c r="AJ7" s="8"/>
      <c r="AK7" s="7"/>
      <c r="AL7" s="7"/>
      <c r="AM7" s="7"/>
      <c r="AN7" s="7"/>
      <c r="AR7" s="2"/>
      <c r="AW7" s="2"/>
      <c r="AX7" s="2"/>
      <c r="BF7" s="2"/>
      <c r="BK7" s="2"/>
      <c r="BL7" s="2"/>
      <c r="BT7" s="2"/>
      <c r="BY7" s="2"/>
      <c r="BZ7" s="2"/>
      <c r="CH7" s="2"/>
      <c r="CM7" s="2"/>
      <c r="CN7" s="2"/>
    </row>
    <row r="8" spans="1:94">
      <c r="A8" s="16"/>
      <c r="B8" s="18"/>
      <c r="C8" s="19"/>
      <c r="D8" s="16"/>
      <c r="E8" s="16"/>
      <c r="F8" s="16"/>
      <c r="G8" s="16"/>
      <c r="H8" s="8"/>
      <c r="I8" s="28">
        <v>0</v>
      </c>
      <c r="J8" s="4">
        <v>0.39861111111111103</v>
      </c>
      <c r="K8" s="9">
        <f t="shared" si="2"/>
        <v>29.999999999999893</v>
      </c>
      <c r="L8">
        <v>12.811999999999999</v>
      </c>
      <c r="M8" s="17">
        <v>50</v>
      </c>
      <c r="N8" s="17">
        <v>20</v>
      </c>
      <c r="O8" s="10">
        <f t="shared" si="0"/>
        <v>2.3259742730848232</v>
      </c>
      <c r="P8" s="24" t="e">
        <f t="shared" si="1"/>
        <v>#DIV/0!</v>
      </c>
      <c r="Q8" s="8"/>
      <c r="R8" s="8"/>
      <c r="S8" s="8"/>
      <c r="T8" s="7"/>
      <c r="U8" s="8"/>
      <c r="V8" s="8"/>
      <c r="W8" s="7"/>
      <c r="X8" s="7"/>
      <c r="Y8" s="7"/>
      <c r="Z8" s="7"/>
      <c r="AA8" s="7"/>
      <c r="AB8" s="7"/>
      <c r="AC8" s="7"/>
      <c r="AD8" s="8"/>
      <c r="AE8" s="7"/>
      <c r="AF8" s="7"/>
      <c r="AG8" s="7"/>
      <c r="AH8" s="7"/>
      <c r="AI8" s="8"/>
      <c r="AJ8" s="8"/>
      <c r="AK8" s="7"/>
      <c r="AL8" s="7"/>
      <c r="AM8" s="7"/>
      <c r="AN8" s="7"/>
      <c r="AR8" s="2"/>
      <c r="AW8" s="2"/>
      <c r="AX8" s="2"/>
      <c r="BF8" s="2"/>
      <c r="BK8" s="2"/>
      <c r="BL8" s="2"/>
      <c r="BT8" s="2"/>
      <c r="BY8" s="2"/>
      <c r="BZ8" s="2"/>
      <c r="CH8" s="2"/>
      <c r="CM8" s="2"/>
      <c r="CN8" s="2"/>
    </row>
    <row r="9" spans="1:94">
      <c r="A9" s="16"/>
      <c r="B9" s="18"/>
      <c r="C9" s="19"/>
      <c r="D9" s="16"/>
      <c r="E9" s="16"/>
      <c r="F9" s="16"/>
      <c r="G9" s="16"/>
      <c r="H9" s="8"/>
      <c r="I9" s="28">
        <v>0</v>
      </c>
      <c r="J9" s="4">
        <v>0.40277777777777801</v>
      </c>
      <c r="K9" s="9">
        <f t="shared" si="2"/>
        <v>36.000000000000355</v>
      </c>
      <c r="L9">
        <v>12.797000000000001</v>
      </c>
      <c r="M9" s="17">
        <v>50</v>
      </c>
      <c r="N9" s="17">
        <v>20</v>
      </c>
      <c r="O9" s="10">
        <f t="shared" si="0"/>
        <v>2.3259742730848232</v>
      </c>
      <c r="P9" s="24" t="e">
        <f t="shared" si="1"/>
        <v>#DIV/0!</v>
      </c>
      <c r="Q9" s="8"/>
      <c r="R9" s="8"/>
      <c r="S9" s="8"/>
      <c r="T9" s="7"/>
      <c r="U9" s="8"/>
      <c r="V9" s="8"/>
      <c r="W9" s="7"/>
      <c r="X9" s="7"/>
      <c r="Y9" s="7"/>
      <c r="Z9" s="7"/>
      <c r="AA9" s="7"/>
      <c r="AB9" s="7"/>
      <c r="AC9" s="7"/>
      <c r="AD9" s="8"/>
      <c r="AE9" s="7"/>
      <c r="AF9" s="7"/>
      <c r="AG9" s="7"/>
      <c r="AH9" s="7"/>
      <c r="AI9" s="8"/>
      <c r="AJ9" s="8"/>
      <c r="AK9" s="7"/>
      <c r="AL9" s="7"/>
      <c r="AM9" s="7"/>
      <c r="AN9" s="7"/>
      <c r="AR9" s="2"/>
      <c r="AW9" s="2"/>
      <c r="AX9" s="2"/>
      <c r="BF9" s="2"/>
      <c r="BK9" s="2"/>
      <c r="BL9" s="2"/>
      <c r="BT9" s="2"/>
      <c r="BY9" s="2"/>
      <c r="BZ9" s="2"/>
      <c r="CH9" s="2"/>
      <c r="CM9" s="2"/>
      <c r="CN9" s="2"/>
    </row>
    <row r="10" spans="1:94">
      <c r="A10" s="16"/>
      <c r="B10" s="18"/>
      <c r="C10" s="19"/>
      <c r="D10" s="16"/>
      <c r="E10" s="16"/>
      <c r="F10" s="16"/>
      <c r="G10" s="16"/>
      <c r="H10" s="8"/>
      <c r="I10" s="28">
        <v>0</v>
      </c>
      <c r="J10" s="4">
        <v>0.406944444444444</v>
      </c>
      <c r="K10" s="9">
        <f t="shared" si="2"/>
        <v>41.999999999999375</v>
      </c>
      <c r="L10">
        <v>12.777799999999999</v>
      </c>
      <c r="M10" s="17">
        <v>50</v>
      </c>
      <c r="N10" s="17">
        <v>20</v>
      </c>
      <c r="O10" s="10">
        <f t="shared" si="0"/>
        <v>2.3259742730848232</v>
      </c>
      <c r="P10" s="24" t="e">
        <f t="shared" si="1"/>
        <v>#DIV/0!</v>
      </c>
      <c r="Q10" s="8"/>
      <c r="R10" s="16"/>
      <c r="S10" s="7"/>
      <c r="T10" s="7"/>
      <c r="U10" s="8"/>
      <c r="V10" s="8"/>
      <c r="W10" s="7"/>
      <c r="X10" s="6"/>
      <c r="Y10" s="7"/>
      <c r="Z10" s="7"/>
      <c r="AA10" s="7"/>
      <c r="AB10" s="7"/>
      <c r="AC10" s="7"/>
      <c r="AD10" s="8"/>
      <c r="AE10" s="7"/>
      <c r="AF10" s="7"/>
      <c r="AG10" s="7"/>
      <c r="AH10" s="7"/>
      <c r="AI10" s="8"/>
      <c r="AJ10" s="8"/>
      <c r="AK10" s="7"/>
      <c r="AL10" s="6"/>
      <c r="AM10" s="7"/>
      <c r="AN10" s="7"/>
      <c r="AR10" s="2"/>
      <c r="AW10" s="2"/>
      <c r="AX10" s="2"/>
      <c r="AZ10" s="1"/>
      <c r="BF10" s="2"/>
      <c r="BK10" s="2"/>
      <c r="BL10" s="2"/>
      <c r="BN10" s="1"/>
      <c r="BT10" s="2"/>
      <c r="BY10" s="2"/>
      <c r="BZ10" s="2"/>
      <c r="CB10" s="1"/>
      <c r="CH10" s="2"/>
      <c r="CM10" s="2"/>
      <c r="CN10" s="2"/>
      <c r="CP10" s="1"/>
    </row>
    <row r="11" spans="1:94">
      <c r="A11" s="16"/>
      <c r="B11" s="18"/>
      <c r="C11" s="19"/>
      <c r="D11" s="16"/>
      <c r="E11" s="16"/>
      <c r="F11" s="16"/>
      <c r="G11" s="16"/>
      <c r="H11" s="8"/>
      <c r="I11" s="28">
        <v>0</v>
      </c>
      <c r="J11" s="36">
        <v>0.41041666666666599</v>
      </c>
      <c r="K11" s="9">
        <f t="shared" si="2"/>
        <v>46.999999999999034</v>
      </c>
      <c r="L11">
        <v>12.7654</v>
      </c>
      <c r="M11" s="17">
        <v>50</v>
      </c>
      <c r="N11" s="17">
        <v>20</v>
      </c>
      <c r="O11" s="10">
        <f t="shared" si="0"/>
        <v>2.3259742730848232</v>
      </c>
      <c r="P11" s="24" t="e">
        <f t="shared" si="1"/>
        <v>#DIV/0!</v>
      </c>
      <c r="Q11" s="8"/>
      <c r="R11" s="16"/>
      <c r="S11" s="7"/>
      <c r="T11" s="7"/>
      <c r="U11" s="8"/>
      <c r="V11" s="7"/>
      <c r="W11" s="7"/>
      <c r="X11" s="7"/>
      <c r="Y11" s="7"/>
      <c r="Z11" s="7"/>
      <c r="AA11" s="7"/>
      <c r="AB11" s="7"/>
      <c r="AC11" s="7"/>
      <c r="AD11" s="8"/>
      <c r="AE11" s="7"/>
      <c r="AF11" s="7"/>
      <c r="AG11" s="7"/>
      <c r="AH11" s="7"/>
      <c r="AI11" s="8"/>
      <c r="AJ11" s="7"/>
      <c r="AK11" s="7"/>
      <c r="AL11" s="7"/>
      <c r="AM11" s="7"/>
      <c r="AN11" s="7"/>
      <c r="AR11" s="2"/>
      <c r="AW11" s="2"/>
      <c r="BF11" s="2"/>
      <c r="BK11" s="2"/>
      <c r="BT11" s="2"/>
      <c r="BY11" s="2"/>
      <c r="CH11" s="2"/>
      <c r="CM11" s="2"/>
    </row>
    <row r="12" spans="1:94">
      <c r="A12" s="16"/>
      <c r="B12" s="18"/>
      <c r="C12" s="19"/>
      <c r="D12" s="16"/>
      <c r="E12" s="16"/>
      <c r="F12" s="16"/>
      <c r="G12" s="16"/>
      <c r="H12" s="8"/>
      <c r="I12" s="28">
        <v>0</v>
      </c>
      <c r="J12" s="36">
        <v>0.41388888888888897</v>
      </c>
      <c r="K12" s="9">
        <f t="shared" si="2"/>
        <v>52.000000000000135</v>
      </c>
      <c r="L12">
        <v>12.7552</v>
      </c>
      <c r="M12" s="17">
        <v>50</v>
      </c>
      <c r="N12" s="17">
        <v>20</v>
      </c>
      <c r="O12" s="10">
        <f t="shared" si="0"/>
        <v>2.3259742730848232</v>
      </c>
      <c r="P12" s="24" t="e">
        <f t="shared" si="1"/>
        <v>#DIV/0!</v>
      </c>
      <c r="Q12" s="8"/>
      <c r="R12" s="8"/>
      <c r="S12" s="7"/>
      <c r="T12" s="7"/>
      <c r="U12" s="8"/>
      <c r="V12" s="8"/>
      <c r="W12" s="7"/>
      <c r="X12" s="7"/>
      <c r="Y12" s="7"/>
      <c r="Z12" s="7"/>
      <c r="AA12" s="7"/>
      <c r="AB12" s="7"/>
      <c r="AC12" s="7"/>
      <c r="AD12" s="8"/>
      <c r="AE12" s="7"/>
      <c r="AF12" s="7"/>
      <c r="AG12" s="7"/>
      <c r="AH12" s="7"/>
      <c r="AI12" s="8"/>
      <c r="AJ12" s="8"/>
      <c r="AK12" s="7"/>
      <c r="AL12" s="7"/>
      <c r="AM12" s="7"/>
      <c r="AN12" s="7"/>
      <c r="AR12" s="2"/>
      <c r="AW12" s="2"/>
      <c r="AX12" s="2"/>
      <c r="BF12" s="2"/>
      <c r="BK12" s="2"/>
      <c r="BL12" s="2"/>
      <c r="BT12" s="2"/>
      <c r="BY12" s="2"/>
      <c r="BZ12" s="2"/>
      <c r="CH12" s="2"/>
      <c r="CM12" s="2"/>
      <c r="CN12" s="2"/>
    </row>
    <row r="13" spans="1:94">
      <c r="A13" s="20"/>
      <c r="B13" s="21"/>
      <c r="C13" s="22"/>
      <c r="D13" s="20"/>
      <c r="E13" s="20"/>
      <c r="F13" s="20"/>
      <c r="G13" s="20"/>
      <c r="H13" s="20"/>
      <c r="I13" s="28">
        <v>0</v>
      </c>
      <c r="J13" s="4">
        <v>0.41736111111111102</v>
      </c>
      <c r="K13" s="9">
        <f t="shared" si="2"/>
        <v>56.999999999999872</v>
      </c>
      <c r="L13">
        <v>12.746499999999999</v>
      </c>
      <c r="M13" s="17">
        <v>50</v>
      </c>
      <c r="N13" s="17">
        <v>20</v>
      </c>
      <c r="O13" s="10">
        <f t="shared" si="0"/>
        <v>2.3259742730848232</v>
      </c>
      <c r="P13" s="24" t="e">
        <f t="shared" si="1"/>
        <v>#DIV/0!</v>
      </c>
      <c r="Q13" s="20"/>
      <c r="R13" s="20"/>
    </row>
    <row r="14" spans="1:94">
      <c r="A14" s="20"/>
      <c r="B14" s="21"/>
      <c r="C14" s="22"/>
      <c r="D14" s="20"/>
      <c r="E14" s="20"/>
      <c r="F14" s="20"/>
      <c r="G14" s="20"/>
      <c r="H14" s="20"/>
      <c r="I14" s="28">
        <v>0</v>
      </c>
      <c r="J14" s="26">
        <v>0.42083333333333334</v>
      </c>
      <c r="K14" s="9">
        <f t="shared" si="2"/>
        <v>62.000000000000014</v>
      </c>
      <c r="L14">
        <v>12.736800000000001</v>
      </c>
      <c r="M14" s="17">
        <v>50</v>
      </c>
      <c r="N14" s="17">
        <v>20</v>
      </c>
      <c r="O14" s="10">
        <f t="shared" si="0"/>
        <v>2.3259742730848232</v>
      </c>
      <c r="P14" s="24" t="e">
        <f t="shared" si="1"/>
        <v>#DIV/0!</v>
      </c>
      <c r="Q14" s="20"/>
      <c r="R14" s="20"/>
    </row>
    <row r="15" spans="1:94">
      <c r="A15" s="20"/>
      <c r="B15" s="21"/>
      <c r="C15" s="22"/>
      <c r="D15" s="20"/>
      <c r="E15" s="20"/>
      <c r="F15" s="20"/>
      <c r="G15" s="20"/>
      <c r="H15" s="20"/>
      <c r="I15" s="28">
        <v>0</v>
      </c>
      <c r="J15" s="36">
        <v>0.42430555555555499</v>
      </c>
      <c r="K15" s="9">
        <f t="shared" si="2"/>
        <v>66.999999999999204</v>
      </c>
      <c r="L15">
        <v>12.7278</v>
      </c>
      <c r="M15" s="17">
        <v>50</v>
      </c>
      <c r="N15" s="17">
        <v>20</v>
      </c>
      <c r="O15" s="10">
        <f t="shared" si="0"/>
        <v>2.3259742730848232</v>
      </c>
      <c r="P15" s="24" t="e">
        <f t="shared" si="1"/>
        <v>#DIV/0!</v>
      </c>
      <c r="Q15" s="20"/>
      <c r="R15" s="20"/>
    </row>
    <row r="16" spans="1:94">
      <c r="A16" s="20"/>
      <c r="B16" s="21"/>
      <c r="C16" s="22"/>
      <c r="D16" s="20"/>
      <c r="E16" s="20"/>
      <c r="F16" s="20"/>
      <c r="G16" s="20"/>
      <c r="H16" s="1"/>
      <c r="I16" s="28">
        <v>0</v>
      </c>
      <c r="J16" s="36">
        <v>0.43125000000000002</v>
      </c>
      <c r="K16" s="9">
        <f t="shared" si="2"/>
        <v>77.000000000000043</v>
      </c>
      <c r="L16">
        <v>12.712400000000001</v>
      </c>
      <c r="M16" s="17">
        <v>50</v>
      </c>
      <c r="N16" s="17">
        <v>20</v>
      </c>
      <c r="O16" s="10">
        <f t="shared" ref="O16:O33" si="3">(610.78*2.71828^(N16/(N16+238.3)*17.2694))/1000</f>
        <v>2.3259742730848232</v>
      </c>
      <c r="P16" s="24" t="e">
        <f t="shared" ref="P16:P33" si="4">(1-(M16/100))*(O16/G$2)</f>
        <v>#DIV/0!</v>
      </c>
      <c r="Q16" s="20"/>
      <c r="R16" s="20"/>
    </row>
    <row r="17" spans="1:18">
      <c r="A17" s="20"/>
      <c r="B17" s="21"/>
      <c r="C17" s="22"/>
      <c r="D17" s="20"/>
      <c r="E17" s="20"/>
      <c r="F17" s="20"/>
      <c r="G17" s="20"/>
      <c r="H17" s="20"/>
      <c r="I17" s="28">
        <v>0</v>
      </c>
      <c r="J17" s="4">
        <v>0.438194444444444</v>
      </c>
      <c r="K17" s="9">
        <f t="shared" si="2"/>
        <v>86.999999999999375</v>
      </c>
      <c r="L17">
        <v>12.6982</v>
      </c>
      <c r="M17" s="17">
        <v>50</v>
      </c>
      <c r="N17" s="17">
        <v>20</v>
      </c>
      <c r="O17" s="10">
        <f t="shared" si="3"/>
        <v>2.3259742730848232</v>
      </c>
      <c r="P17" s="24" t="e">
        <f t="shared" si="4"/>
        <v>#DIV/0!</v>
      </c>
      <c r="Q17" s="20"/>
      <c r="R17" s="20"/>
    </row>
    <row r="18" spans="1:18">
      <c r="A18" s="20"/>
      <c r="B18" s="21"/>
      <c r="C18" s="22"/>
      <c r="D18" s="20"/>
      <c r="E18" s="20"/>
      <c r="F18" s="20"/>
      <c r="G18" s="20"/>
      <c r="H18" s="20"/>
      <c r="I18" s="28">
        <v>0</v>
      </c>
      <c r="J18" s="36">
        <v>0.44513888888888897</v>
      </c>
      <c r="K18" s="9">
        <f t="shared" si="2"/>
        <v>97.000000000000142</v>
      </c>
      <c r="L18">
        <v>12.6829</v>
      </c>
      <c r="M18" s="17">
        <v>50</v>
      </c>
      <c r="N18" s="17">
        <v>20</v>
      </c>
      <c r="O18" s="10">
        <f t="shared" si="3"/>
        <v>2.3259742730848232</v>
      </c>
      <c r="P18" s="24" t="e">
        <f t="shared" si="4"/>
        <v>#DIV/0!</v>
      </c>
      <c r="Q18" s="20"/>
      <c r="R18" s="20"/>
    </row>
    <row r="19" spans="1:18">
      <c r="A19" s="20"/>
      <c r="B19" s="21"/>
      <c r="C19" s="22"/>
      <c r="D19" s="20"/>
      <c r="E19" s="20"/>
      <c r="F19" s="20"/>
      <c r="G19" s="20"/>
      <c r="H19" s="20"/>
      <c r="I19" s="28">
        <v>0</v>
      </c>
      <c r="J19" s="36">
        <v>0.452083333333333</v>
      </c>
      <c r="K19" s="9">
        <f t="shared" si="2"/>
        <v>106.99999999999955</v>
      </c>
      <c r="L19">
        <v>12.6691</v>
      </c>
      <c r="M19" s="17">
        <v>50</v>
      </c>
      <c r="N19" s="17">
        <v>20</v>
      </c>
      <c r="O19" s="10">
        <f t="shared" si="3"/>
        <v>2.3259742730848232</v>
      </c>
      <c r="P19" s="24" t="e">
        <f t="shared" si="4"/>
        <v>#DIV/0!</v>
      </c>
      <c r="Q19" s="20"/>
      <c r="R19" s="20" t="s">
        <v>24</v>
      </c>
    </row>
    <row r="20" spans="1:18">
      <c r="A20" s="20"/>
      <c r="B20" s="21"/>
      <c r="C20" s="22"/>
      <c r="D20" s="20"/>
      <c r="E20" s="20"/>
      <c r="F20" s="20"/>
      <c r="G20" s="20"/>
      <c r="H20" s="20"/>
      <c r="I20" s="28">
        <v>0</v>
      </c>
      <c r="J20" s="4">
        <v>0.45902777777777698</v>
      </c>
      <c r="K20" s="9">
        <f t="shared" ref="K20:K33" si="5">60*(J20-$J$2)*24+(24*60*I20)</f>
        <v>116.99999999999886</v>
      </c>
      <c r="L20">
        <v>12.654999999999999</v>
      </c>
      <c r="M20" s="17">
        <v>50</v>
      </c>
      <c r="N20" s="17">
        <v>20</v>
      </c>
      <c r="O20" s="10">
        <f t="shared" si="3"/>
        <v>2.3259742730848232</v>
      </c>
      <c r="P20" s="24" t="e">
        <f t="shared" si="4"/>
        <v>#DIV/0!</v>
      </c>
      <c r="Q20" s="20"/>
      <c r="R20" s="20"/>
    </row>
    <row r="21" spans="1:18">
      <c r="A21" s="20"/>
      <c r="B21" s="21"/>
      <c r="C21" s="22"/>
      <c r="D21" s="20"/>
      <c r="E21" s="20"/>
      <c r="F21" s="20"/>
      <c r="G21" s="20"/>
      <c r="H21" s="20"/>
      <c r="I21" s="28">
        <v>0</v>
      </c>
      <c r="J21" s="36">
        <v>0.47291666666666599</v>
      </c>
      <c r="K21" s="9">
        <f t="shared" si="5"/>
        <v>136.99999999999903</v>
      </c>
      <c r="L21">
        <v>12.6286</v>
      </c>
      <c r="M21" s="17">
        <v>50</v>
      </c>
      <c r="N21" s="17">
        <v>20</v>
      </c>
      <c r="O21" s="10">
        <f t="shared" si="3"/>
        <v>2.3259742730848232</v>
      </c>
      <c r="P21" s="24" t="e">
        <f t="shared" si="4"/>
        <v>#DIV/0!</v>
      </c>
      <c r="Q21" s="20"/>
      <c r="R21" s="20"/>
    </row>
    <row r="22" spans="1:18">
      <c r="A22" s="20"/>
      <c r="B22" s="21"/>
      <c r="C22" s="22"/>
      <c r="D22" s="20"/>
      <c r="E22" s="20"/>
      <c r="F22" s="20"/>
      <c r="G22" s="20"/>
      <c r="H22" s="20"/>
      <c r="I22" s="28">
        <v>0</v>
      </c>
      <c r="J22" s="36">
        <v>0.48680555555555499</v>
      </c>
      <c r="K22" s="9">
        <f t="shared" si="5"/>
        <v>156.9999999999992</v>
      </c>
      <c r="L22">
        <v>12.603400000000001</v>
      </c>
      <c r="M22" s="17">
        <v>50</v>
      </c>
      <c r="N22" s="17">
        <v>20</v>
      </c>
      <c r="O22" s="10">
        <f t="shared" si="3"/>
        <v>2.3259742730848232</v>
      </c>
      <c r="P22" s="24" t="e">
        <f t="shared" si="4"/>
        <v>#DIV/0!</v>
      </c>
      <c r="Q22" s="20"/>
      <c r="R22" s="20" t="s">
        <v>25</v>
      </c>
    </row>
    <row r="23" spans="1:18">
      <c r="A23" s="20"/>
      <c r="B23" s="21"/>
      <c r="C23" s="22"/>
      <c r="D23" s="20"/>
      <c r="E23" s="20"/>
      <c r="F23" s="20"/>
      <c r="G23" s="20"/>
      <c r="H23" s="20"/>
      <c r="I23" s="28">
        <v>0</v>
      </c>
      <c r="J23" s="4">
        <v>0.500694444444443</v>
      </c>
      <c r="K23" s="9">
        <f t="shared" si="5"/>
        <v>176.99999999999793</v>
      </c>
      <c r="L23">
        <v>12.577999999999999</v>
      </c>
      <c r="M23" s="17">
        <v>50</v>
      </c>
      <c r="N23" s="17">
        <v>20</v>
      </c>
      <c r="O23" s="10">
        <f t="shared" si="3"/>
        <v>2.3259742730848232</v>
      </c>
      <c r="P23" s="24" t="e">
        <f t="shared" si="4"/>
        <v>#DIV/0!</v>
      </c>
      <c r="Q23" s="20"/>
      <c r="R23" s="20"/>
    </row>
    <row r="24" spans="1:18">
      <c r="A24" s="20"/>
      <c r="B24" s="21"/>
      <c r="C24" s="22"/>
      <c r="D24" s="20"/>
      <c r="E24" s="20"/>
      <c r="F24" s="20"/>
      <c r="G24" s="20"/>
      <c r="H24" s="20"/>
      <c r="I24" s="28">
        <v>0</v>
      </c>
      <c r="J24" s="4">
        <v>0.52152777777777704</v>
      </c>
      <c r="K24" s="9">
        <f t="shared" si="5"/>
        <v>206.99999999999892</v>
      </c>
      <c r="L24">
        <v>12.5404</v>
      </c>
      <c r="M24" s="17">
        <v>50</v>
      </c>
      <c r="N24" s="17">
        <v>20</v>
      </c>
      <c r="O24" s="10">
        <f t="shared" si="3"/>
        <v>2.3259742730848232</v>
      </c>
      <c r="P24" s="24" t="e">
        <f t="shared" si="4"/>
        <v>#DIV/0!</v>
      </c>
      <c r="Q24" s="20"/>
      <c r="R24" s="20"/>
    </row>
    <row r="25" spans="1:18">
      <c r="A25" s="20"/>
      <c r="B25" s="21"/>
      <c r="C25" s="22"/>
      <c r="D25" s="20"/>
      <c r="E25" s="20"/>
      <c r="F25" s="20"/>
      <c r="G25" s="20"/>
      <c r="H25" s="20"/>
      <c r="I25" s="28">
        <v>0</v>
      </c>
      <c r="J25" s="4">
        <v>0.54236111111110996</v>
      </c>
      <c r="K25" s="9">
        <f t="shared" si="5"/>
        <v>236.99999999999838</v>
      </c>
      <c r="L25">
        <v>12.5037</v>
      </c>
      <c r="M25" s="17">
        <v>50</v>
      </c>
      <c r="N25" s="17">
        <v>20</v>
      </c>
      <c r="O25" s="10">
        <f t="shared" si="3"/>
        <v>2.3259742730848232</v>
      </c>
      <c r="P25" s="24" t="e">
        <f t="shared" si="4"/>
        <v>#DIV/0!</v>
      </c>
      <c r="Q25" s="20"/>
      <c r="R25" s="20"/>
    </row>
    <row r="26" spans="1:18">
      <c r="A26" s="20"/>
      <c r="B26" s="21"/>
      <c r="C26" s="22"/>
      <c r="D26" s="20"/>
      <c r="E26" s="20"/>
      <c r="F26" s="20"/>
      <c r="G26" s="20"/>
      <c r="H26" s="20"/>
      <c r="I26" s="28">
        <v>0</v>
      </c>
      <c r="J26" s="4">
        <v>0.563194444444443</v>
      </c>
      <c r="K26" s="9">
        <f t="shared" si="5"/>
        <v>266.99999999999795</v>
      </c>
      <c r="L26">
        <v>12.4697</v>
      </c>
      <c r="M26" s="17">
        <v>50</v>
      </c>
      <c r="N26" s="17">
        <v>20</v>
      </c>
      <c r="O26" s="10">
        <f t="shared" si="3"/>
        <v>2.3259742730848232</v>
      </c>
      <c r="P26" s="24" t="e">
        <f t="shared" si="4"/>
        <v>#DIV/0!</v>
      </c>
      <c r="Q26" s="20"/>
      <c r="R26" s="20"/>
    </row>
    <row r="27" spans="1:18">
      <c r="A27" s="20"/>
      <c r="B27" s="21"/>
      <c r="C27" s="22"/>
      <c r="D27" s="20"/>
      <c r="E27" s="20"/>
      <c r="F27" s="20"/>
      <c r="G27" s="20"/>
      <c r="H27" s="20"/>
      <c r="I27" s="28">
        <v>0</v>
      </c>
      <c r="J27" s="4">
        <v>0.58402777777777704</v>
      </c>
      <c r="K27" s="9">
        <f t="shared" si="5"/>
        <v>296.99999999999892</v>
      </c>
      <c r="L27">
        <v>12.4381</v>
      </c>
      <c r="M27" s="17">
        <v>50</v>
      </c>
      <c r="N27" s="17">
        <v>20</v>
      </c>
      <c r="O27" s="10">
        <f t="shared" si="3"/>
        <v>2.3259742730848232</v>
      </c>
      <c r="P27" s="24" t="e">
        <f t="shared" si="4"/>
        <v>#DIV/0!</v>
      </c>
      <c r="Q27" s="20"/>
      <c r="R27" s="20"/>
    </row>
    <row r="28" spans="1:18">
      <c r="A28" s="20"/>
      <c r="B28" s="21"/>
      <c r="C28" s="22"/>
      <c r="D28" s="20"/>
      <c r="E28" s="20"/>
      <c r="F28" s="20"/>
      <c r="G28" s="20"/>
      <c r="H28" s="20"/>
      <c r="I28" s="28">
        <v>0</v>
      </c>
      <c r="J28" s="4">
        <v>0.60486111111110996</v>
      </c>
      <c r="K28" s="9">
        <f t="shared" si="5"/>
        <v>326.99999999999841</v>
      </c>
      <c r="L28">
        <v>12.406000000000001</v>
      </c>
      <c r="M28" s="17">
        <v>50</v>
      </c>
      <c r="N28" s="17">
        <v>20</v>
      </c>
      <c r="O28" s="10">
        <f t="shared" si="3"/>
        <v>2.3259742730848232</v>
      </c>
      <c r="P28" s="24" t="e">
        <f t="shared" si="4"/>
        <v>#DIV/0!</v>
      </c>
      <c r="Q28" s="20"/>
      <c r="R28" s="20"/>
    </row>
    <row r="29" spans="1:18">
      <c r="A29" s="20"/>
      <c r="B29" s="21"/>
      <c r="C29" s="22"/>
      <c r="D29" s="20"/>
      <c r="E29" s="20"/>
      <c r="F29" s="20"/>
      <c r="G29" s="20"/>
      <c r="H29" s="20"/>
      <c r="I29" s="28">
        <v>0</v>
      </c>
      <c r="J29" s="4">
        <v>0.625694444444443</v>
      </c>
      <c r="K29" s="9">
        <f t="shared" si="5"/>
        <v>356.99999999999795</v>
      </c>
      <c r="L29">
        <v>12.3748</v>
      </c>
      <c r="M29" s="17">
        <v>50</v>
      </c>
      <c r="N29" s="17">
        <v>20</v>
      </c>
      <c r="O29" s="10">
        <f t="shared" si="3"/>
        <v>2.3259742730848232</v>
      </c>
      <c r="P29" s="24" t="e">
        <f t="shared" si="4"/>
        <v>#DIV/0!</v>
      </c>
      <c r="Q29" s="20"/>
      <c r="R29" s="20"/>
    </row>
    <row r="30" spans="1:18">
      <c r="A30" s="20"/>
      <c r="B30" s="21"/>
      <c r="C30" s="22"/>
      <c r="D30" s="20"/>
      <c r="E30" s="20"/>
      <c r="F30" s="20"/>
      <c r="G30" s="20"/>
      <c r="H30" s="20"/>
      <c r="I30" s="28">
        <v>0</v>
      </c>
      <c r="J30" s="4">
        <v>0.64652777777777604</v>
      </c>
      <c r="K30" s="9">
        <f t="shared" si="5"/>
        <v>386.9999999999975</v>
      </c>
      <c r="L30">
        <v>12.346500000000001</v>
      </c>
      <c r="M30" s="17">
        <v>50</v>
      </c>
      <c r="N30" s="17">
        <v>20</v>
      </c>
      <c r="O30" s="10">
        <f t="shared" si="3"/>
        <v>2.3259742730848232</v>
      </c>
      <c r="P30" s="24" t="e">
        <f t="shared" si="4"/>
        <v>#DIV/0!</v>
      </c>
      <c r="Q30" s="20"/>
      <c r="R30" s="20"/>
    </row>
    <row r="31" spans="1:18">
      <c r="A31" s="20"/>
      <c r="B31" s="21"/>
      <c r="C31" s="22"/>
      <c r="D31" s="20"/>
      <c r="E31" s="20"/>
      <c r="F31" s="20"/>
      <c r="G31" s="20"/>
      <c r="H31" s="20"/>
      <c r="I31" s="28">
        <v>0</v>
      </c>
      <c r="J31" s="4">
        <v>0.66736111111110996</v>
      </c>
      <c r="K31" s="9">
        <f t="shared" si="5"/>
        <v>416.99999999999841</v>
      </c>
      <c r="L31">
        <v>12.320499999999999</v>
      </c>
      <c r="M31" s="17">
        <v>50</v>
      </c>
      <c r="N31" s="17">
        <v>20</v>
      </c>
      <c r="O31" s="10">
        <f t="shared" si="3"/>
        <v>2.3259742730848232</v>
      </c>
      <c r="P31" s="24" t="e">
        <f t="shared" si="4"/>
        <v>#DIV/0!</v>
      </c>
      <c r="Q31" s="20"/>
      <c r="R31" s="20"/>
    </row>
    <row r="32" spans="1:18">
      <c r="A32" s="20"/>
      <c r="B32" s="21"/>
      <c r="C32" s="22"/>
      <c r="D32" s="20"/>
      <c r="E32" s="20"/>
      <c r="F32" s="20"/>
      <c r="G32" s="20"/>
      <c r="H32" s="20"/>
      <c r="I32" s="28">
        <v>0</v>
      </c>
      <c r="J32" s="4">
        <v>0.688194444444443</v>
      </c>
      <c r="K32" s="9">
        <f t="shared" si="5"/>
        <v>446.99999999999795</v>
      </c>
      <c r="L32">
        <v>12.2933</v>
      </c>
      <c r="M32" s="17">
        <v>50</v>
      </c>
      <c r="N32" s="17">
        <v>20</v>
      </c>
      <c r="O32" s="10">
        <f t="shared" si="3"/>
        <v>2.3259742730848232</v>
      </c>
      <c r="P32" s="24" t="e">
        <f t="shared" si="4"/>
        <v>#DIV/0!</v>
      </c>
      <c r="Q32" s="20"/>
      <c r="R32" s="20"/>
    </row>
    <row r="33" spans="1:18">
      <c r="A33" s="20"/>
      <c r="B33" s="21"/>
      <c r="C33" s="22"/>
      <c r="D33" s="20"/>
      <c r="E33" s="20"/>
      <c r="F33" s="20"/>
      <c r="G33" s="20"/>
      <c r="H33" s="20"/>
      <c r="I33" s="28">
        <v>0</v>
      </c>
      <c r="J33" s="4">
        <v>0.70902777777777604</v>
      </c>
      <c r="K33" s="9">
        <f t="shared" si="5"/>
        <v>476.9999999999975</v>
      </c>
      <c r="L33">
        <v>12.268599999999999</v>
      </c>
      <c r="M33" s="17">
        <v>50</v>
      </c>
      <c r="N33" s="17">
        <v>20</v>
      </c>
      <c r="O33" s="10">
        <f t="shared" si="3"/>
        <v>2.3259742730848232</v>
      </c>
      <c r="P33" s="24" t="e">
        <f t="shared" si="4"/>
        <v>#DIV/0!</v>
      </c>
      <c r="Q33" s="20"/>
      <c r="R33" s="20" t="s">
        <v>26</v>
      </c>
    </row>
    <row r="34" spans="1:18">
      <c r="A34" s="20"/>
      <c r="B34" s="21"/>
      <c r="C34" s="22"/>
      <c r="D34" s="20"/>
      <c r="E34" s="20"/>
      <c r="F34" s="20"/>
      <c r="G34" s="20"/>
      <c r="H34" s="20"/>
      <c r="J34" s="27">
        <v>0.72986111111111107</v>
      </c>
      <c r="K34" s="20"/>
      <c r="L34" s="20">
        <v>12.247</v>
      </c>
      <c r="M34" s="20"/>
      <c r="N34" s="20"/>
      <c r="O34" s="20"/>
      <c r="P34" s="20"/>
      <c r="Q34" s="20"/>
      <c r="R34" s="20" t="s">
        <v>27</v>
      </c>
    </row>
    <row r="35" spans="1:18">
      <c r="A35" s="20"/>
      <c r="B35" s="21"/>
      <c r="C35" s="22"/>
      <c r="D35" s="20"/>
      <c r="E35" s="20"/>
      <c r="F35" s="20"/>
      <c r="G35" s="20"/>
      <c r="H35" s="20"/>
      <c r="J35" s="27">
        <v>0.76597222222222228</v>
      </c>
      <c r="K35" s="20"/>
      <c r="L35" s="20">
        <v>12.21</v>
      </c>
      <c r="M35" s="20"/>
      <c r="N35" s="20"/>
      <c r="O35" s="20"/>
      <c r="P35" s="20"/>
      <c r="Q35" s="20"/>
      <c r="R35" s="20"/>
    </row>
    <row r="36" spans="1:18">
      <c r="A36" s="20"/>
      <c r="B36" s="21"/>
      <c r="C36" s="22"/>
      <c r="D36" s="20"/>
      <c r="E36" s="20"/>
      <c r="F36" s="20"/>
      <c r="G36" s="20"/>
      <c r="H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20"/>
      <c r="B37" s="21"/>
      <c r="C37" s="22"/>
      <c r="D37" s="20"/>
      <c r="E37" s="20"/>
      <c r="F37" s="20"/>
      <c r="G37" s="20"/>
      <c r="H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0"/>
      <c r="B38" s="21"/>
      <c r="C38" s="22"/>
      <c r="D38" s="20"/>
      <c r="E38" s="20"/>
      <c r="F38" s="20"/>
      <c r="G38" s="20"/>
      <c r="H38" s="20"/>
      <c r="K38" s="20"/>
      <c r="L38" s="20"/>
      <c r="M38" s="20"/>
      <c r="N38" s="20"/>
      <c r="O38" s="20"/>
      <c r="P38" s="20"/>
      <c r="Q38" s="20"/>
      <c r="R38" s="20"/>
    </row>
    <row r="39" spans="1:18">
      <c r="A39" s="20"/>
      <c r="B39" s="21"/>
      <c r="C39" s="22"/>
      <c r="D39" s="20"/>
      <c r="E39" s="20"/>
      <c r="F39" s="20"/>
      <c r="G39" s="20"/>
      <c r="H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20"/>
      <c r="B40" s="21"/>
      <c r="C40" s="22"/>
      <c r="D40" s="20"/>
      <c r="E40" s="20"/>
      <c r="F40" s="20"/>
      <c r="G40" s="20"/>
      <c r="H40" s="20"/>
      <c r="K40" s="20"/>
      <c r="L40" s="20"/>
      <c r="M40" s="20"/>
      <c r="N40" s="20"/>
      <c r="O40" s="20"/>
      <c r="P40" s="20"/>
      <c r="Q40" s="20"/>
      <c r="R40" s="20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DC83-523B-4099-B3E6-4506B2988E3C}">
  <dimension ref="A1:CP40"/>
  <sheetViews>
    <sheetView zoomScale="150" zoomScaleNormal="125" workbookViewId="0">
      <selection activeCell="D4" sqref="D4"/>
    </sheetView>
  </sheetViews>
  <sheetFormatPr baseColWidth="10" defaultColWidth="10.85546875" defaultRowHeight="15"/>
  <cols>
    <col min="1" max="1" width="26" bestFit="1" customWidth="1"/>
    <col min="2" max="2" width="11.42578125" style="3" bestFit="1" customWidth="1"/>
    <col min="3" max="3" width="11.28515625" style="4" bestFit="1" customWidth="1"/>
    <col min="4" max="4" width="17.7109375" customWidth="1"/>
    <col min="5" max="5" width="14" bestFit="1" customWidth="1"/>
    <col min="6" max="6" width="14" customWidth="1"/>
    <col min="7" max="7" width="11.42578125" bestFit="1" customWidth="1"/>
    <col min="8" max="8" width="11.140625" bestFit="1" customWidth="1"/>
    <col min="9" max="9" width="11.140625" style="23" bestFit="1" customWidth="1"/>
    <col min="10" max="10" width="11" style="27" bestFit="1" customWidth="1"/>
  </cols>
  <sheetData>
    <row r="1" spans="1:94">
      <c r="A1" s="30" t="s">
        <v>12</v>
      </c>
      <c r="B1" s="31" t="s">
        <v>0</v>
      </c>
      <c r="C1" s="32" t="s">
        <v>5</v>
      </c>
      <c r="D1" s="33" t="s">
        <v>6</v>
      </c>
      <c r="E1" s="33" t="s">
        <v>7</v>
      </c>
      <c r="F1" s="33" t="s">
        <v>17</v>
      </c>
      <c r="G1" s="11" t="s">
        <v>8</v>
      </c>
      <c r="H1" s="5" t="s">
        <v>9</v>
      </c>
      <c r="I1" s="34" t="s">
        <v>10</v>
      </c>
      <c r="J1" s="35" t="s">
        <v>11</v>
      </c>
      <c r="K1" s="5" t="s">
        <v>13</v>
      </c>
      <c r="L1" s="30" t="s">
        <v>14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15</v>
      </c>
      <c r="R1" s="6" t="s">
        <v>16</v>
      </c>
      <c r="S1" s="7"/>
      <c r="T1" s="7"/>
      <c r="U1" s="6"/>
      <c r="V1" s="6"/>
      <c r="W1" s="6"/>
      <c r="X1" s="6"/>
      <c r="Y1" s="7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>
      <c r="A2" s="12" t="s">
        <v>18</v>
      </c>
      <c r="B2" s="13">
        <v>45455</v>
      </c>
      <c r="C2" s="14">
        <v>0.37638888888888888</v>
      </c>
      <c r="D2" s="15">
        <v>12.9435</v>
      </c>
      <c r="E2" s="15">
        <v>12.404400000000001</v>
      </c>
      <c r="F2" s="15" t="s">
        <v>19</v>
      </c>
      <c r="G2" s="15"/>
      <c r="H2" s="8">
        <v>0</v>
      </c>
      <c r="I2" s="28">
        <v>0</v>
      </c>
      <c r="J2" s="25">
        <v>0.37638888888888888</v>
      </c>
      <c r="K2" s="9">
        <v>0</v>
      </c>
      <c r="L2">
        <v>12.943099999999999</v>
      </c>
      <c r="M2" s="17">
        <v>50</v>
      </c>
      <c r="N2" s="17">
        <v>20</v>
      </c>
      <c r="O2" s="10"/>
      <c r="P2" s="24" t="e">
        <f>(1-(M2/100))*(O2/G$2)</f>
        <v>#DIV/0!</v>
      </c>
      <c r="Q2" s="8"/>
      <c r="R2" s="8"/>
      <c r="S2" s="7"/>
      <c r="T2" s="7"/>
      <c r="U2" s="6"/>
      <c r="V2" s="6"/>
      <c r="W2" s="6"/>
      <c r="X2" s="6"/>
      <c r="Y2" s="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N2" s="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>
      <c r="A3" s="16"/>
      <c r="B3" s="18"/>
      <c r="C3" s="19"/>
      <c r="D3" s="16"/>
      <c r="E3" s="16"/>
      <c r="F3" s="16"/>
      <c r="G3" s="16"/>
      <c r="H3" s="8"/>
      <c r="I3" s="28">
        <v>0</v>
      </c>
      <c r="J3" s="36">
        <v>0.37916666666666698</v>
      </c>
      <c r="K3" s="9">
        <f>60*(J3-$J$2)*24+(24*60*I3)</f>
        <v>4.0000000000004654</v>
      </c>
      <c r="L3">
        <v>12.9383</v>
      </c>
      <c r="M3" s="17">
        <v>50</v>
      </c>
      <c r="N3" s="17">
        <v>20</v>
      </c>
      <c r="O3" s="10"/>
      <c r="P3" s="24" t="e">
        <f t="shared" ref="P3:P25" si="0">(1-(M3/100))*(O3/G$2)</f>
        <v>#DIV/0!</v>
      </c>
      <c r="Q3" s="8"/>
      <c r="R3" s="16"/>
      <c r="S3" s="7"/>
      <c r="T3" s="7"/>
      <c r="U3" s="8"/>
      <c r="V3" s="7"/>
      <c r="W3" s="7"/>
      <c r="X3" s="7"/>
      <c r="Y3" s="7"/>
      <c r="Z3" s="7"/>
      <c r="AA3" s="7"/>
      <c r="AB3" s="7"/>
      <c r="AC3" s="7"/>
      <c r="AD3" s="8"/>
      <c r="AE3" s="7"/>
      <c r="AF3" s="7"/>
      <c r="AG3" s="7"/>
      <c r="AH3" s="7"/>
      <c r="AI3" s="8"/>
      <c r="AJ3" s="7"/>
      <c r="AK3" s="7"/>
      <c r="AL3" s="7"/>
      <c r="AM3" s="7"/>
      <c r="AN3" s="7"/>
      <c r="AR3" s="2"/>
      <c r="AW3" s="2"/>
      <c r="BF3" s="2"/>
      <c r="BK3" s="2"/>
      <c r="BT3" s="2"/>
      <c r="BY3" s="2"/>
      <c r="CH3" s="2"/>
      <c r="CM3" s="2"/>
    </row>
    <row r="4" spans="1:94">
      <c r="A4" s="16"/>
      <c r="B4" s="18"/>
      <c r="C4" s="19"/>
      <c r="D4" s="16"/>
      <c r="E4" s="16"/>
      <c r="F4" s="16"/>
      <c r="G4" s="16"/>
      <c r="H4" s="8"/>
      <c r="I4" s="28">
        <v>0</v>
      </c>
      <c r="J4" s="4">
        <v>0.38611111111111102</v>
      </c>
      <c r="K4" s="9">
        <f t="shared" ref="K4:K25" si="1">60*(J4-$J$2)*24+(24*60*I4)</f>
        <v>13.99999999999987</v>
      </c>
      <c r="L4">
        <v>12.9312</v>
      </c>
      <c r="M4" s="17">
        <v>50</v>
      </c>
      <c r="N4" s="17">
        <v>20</v>
      </c>
      <c r="O4" s="10"/>
      <c r="P4" s="24" t="e">
        <f t="shared" si="0"/>
        <v>#DIV/0!</v>
      </c>
      <c r="Q4" s="16"/>
      <c r="R4" s="8"/>
      <c r="S4" s="7"/>
      <c r="T4" s="7"/>
      <c r="U4" s="8"/>
      <c r="V4" s="8"/>
      <c r="W4" s="7"/>
      <c r="X4" s="7"/>
      <c r="Y4" s="7"/>
      <c r="Z4" s="7"/>
      <c r="AA4" s="7"/>
      <c r="AB4" s="7"/>
      <c r="AC4" s="7"/>
      <c r="AD4" s="8"/>
      <c r="AE4" s="7"/>
      <c r="AF4" s="7"/>
      <c r="AG4" s="7"/>
      <c r="AH4" s="7"/>
      <c r="AI4" s="8"/>
      <c r="AJ4" s="8"/>
      <c r="AK4" s="7"/>
      <c r="AL4" s="7"/>
      <c r="AM4" s="7"/>
      <c r="AN4" s="7"/>
      <c r="AR4" s="2"/>
      <c r="AW4" s="2"/>
      <c r="AX4" s="2"/>
      <c r="BF4" s="2"/>
      <c r="BK4" s="2"/>
      <c r="BL4" s="2"/>
      <c r="BT4" s="2"/>
      <c r="BY4" s="2"/>
      <c r="BZ4" s="2"/>
      <c r="CH4" s="2"/>
      <c r="CM4" s="2"/>
      <c r="CN4" s="2"/>
    </row>
    <row r="5" spans="1:94">
      <c r="A5" s="16"/>
      <c r="B5" s="18"/>
      <c r="C5" s="19"/>
      <c r="D5" s="16"/>
      <c r="E5" s="16"/>
      <c r="F5" s="16"/>
      <c r="G5" s="16"/>
      <c r="H5" s="8"/>
      <c r="I5" s="28">
        <v>0</v>
      </c>
      <c r="J5" s="36">
        <v>0.389583333333333</v>
      </c>
      <c r="K5" s="9">
        <f t="shared" si="1"/>
        <v>18.999999999999531</v>
      </c>
      <c r="L5">
        <v>12.924099999999999</v>
      </c>
      <c r="M5" s="17">
        <v>50</v>
      </c>
      <c r="N5" s="17">
        <v>20</v>
      </c>
      <c r="O5" s="10"/>
      <c r="P5" s="24" t="e">
        <f t="shared" si="0"/>
        <v>#DIV/0!</v>
      </c>
      <c r="Q5" s="8"/>
      <c r="R5" s="8"/>
      <c r="S5" s="8"/>
      <c r="T5" s="7"/>
      <c r="U5" s="8"/>
      <c r="V5" s="8"/>
      <c r="W5" s="7"/>
      <c r="X5" s="7"/>
      <c r="Y5" s="7"/>
      <c r="Z5" s="7"/>
      <c r="AA5" s="7"/>
      <c r="AB5" s="7"/>
      <c r="AC5" s="7"/>
      <c r="AD5" s="8"/>
      <c r="AE5" s="7"/>
      <c r="AF5" s="7"/>
      <c r="AG5" s="7"/>
      <c r="AH5" s="7"/>
      <c r="AI5" s="8"/>
      <c r="AJ5" s="8"/>
      <c r="AK5" s="7"/>
      <c r="AL5" s="7"/>
      <c r="AM5" s="7"/>
      <c r="AN5" s="7"/>
      <c r="AR5" s="2"/>
      <c r="AW5" s="2"/>
      <c r="AX5" s="2"/>
      <c r="BF5" s="2"/>
      <c r="BK5" s="2"/>
      <c r="BL5" s="2"/>
      <c r="BT5" s="2"/>
      <c r="BY5" s="2"/>
      <c r="BZ5" s="2"/>
      <c r="CH5" s="2"/>
      <c r="CM5" s="2"/>
      <c r="CN5" s="2"/>
    </row>
    <row r="6" spans="1:94">
      <c r="A6" s="16"/>
      <c r="B6" s="18"/>
      <c r="C6" s="19"/>
      <c r="D6" s="16"/>
      <c r="E6" s="16"/>
      <c r="F6" s="16"/>
      <c r="G6" s="16"/>
      <c r="H6" s="8"/>
      <c r="I6" s="28">
        <v>0</v>
      </c>
      <c r="J6" s="36">
        <v>0.39305555555555499</v>
      </c>
      <c r="K6" s="9">
        <f t="shared" si="1"/>
        <v>23.999999999999197</v>
      </c>
      <c r="L6">
        <v>12.9184</v>
      </c>
      <c r="M6" s="17">
        <v>50</v>
      </c>
      <c r="N6" s="17">
        <v>20</v>
      </c>
      <c r="O6" s="10"/>
      <c r="P6" s="24" t="e">
        <f t="shared" si="0"/>
        <v>#DIV/0!</v>
      </c>
      <c r="Q6" s="8"/>
      <c r="R6" s="8"/>
      <c r="S6" s="8"/>
      <c r="T6" s="7"/>
      <c r="U6" s="8"/>
      <c r="V6" s="8"/>
      <c r="W6" s="7"/>
      <c r="X6" s="7"/>
      <c r="Y6" s="7"/>
      <c r="Z6" s="7"/>
      <c r="AA6" s="7"/>
      <c r="AB6" s="7"/>
      <c r="AC6" s="7"/>
      <c r="AD6" s="8"/>
      <c r="AE6" s="7"/>
      <c r="AF6" s="7"/>
      <c r="AG6" s="7"/>
      <c r="AH6" s="7"/>
      <c r="AI6" s="8"/>
      <c r="AJ6" s="8"/>
      <c r="AK6" s="7"/>
      <c r="AL6" s="7"/>
      <c r="AM6" s="7"/>
      <c r="AN6" s="7"/>
      <c r="AR6" s="2"/>
      <c r="AW6" s="2"/>
      <c r="AX6" s="2"/>
      <c r="BF6" s="2"/>
      <c r="BK6" s="2"/>
      <c r="BL6" s="2"/>
      <c r="BT6" s="2"/>
      <c r="BY6" s="2"/>
      <c r="BZ6" s="2"/>
      <c r="CH6" s="2"/>
      <c r="CM6" s="2"/>
      <c r="CN6" s="2"/>
    </row>
    <row r="7" spans="1:94">
      <c r="A7" s="16"/>
      <c r="B7" s="18"/>
      <c r="C7" s="19"/>
      <c r="D7" s="16"/>
      <c r="E7" s="16"/>
      <c r="F7" s="16"/>
      <c r="G7" s="16"/>
      <c r="H7" s="8"/>
      <c r="I7" s="28">
        <v>0</v>
      </c>
      <c r="J7" s="4">
        <v>0.39652777777777798</v>
      </c>
      <c r="K7" s="9">
        <f t="shared" si="1"/>
        <v>29.000000000000298</v>
      </c>
      <c r="L7">
        <v>12.912599999999999</v>
      </c>
      <c r="M7" s="17">
        <v>50</v>
      </c>
      <c r="N7" s="17">
        <v>20</v>
      </c>
      <c r="O7" s="10"/>
      <c r="P7" s="24" t="e">
        <f t="shared" si="0"/>
        <v>#DIV/0!</v>
      </c>
      <c r="Q7" s="8"/>
      <c r="R7" s="8"/>
      <c r="S7" s="8"/>
      <c r="T7" s="7"/>
      <c r="U7" s="8"/>
      <c r="V7" s="8"/>
      <c r="W7" s="7"/>
      <c r="X7" s="7"/>
      <c r="Y7" s="7"/>
      <c r="Z7" s="7"/>
      <c r="AA7" s="7"/>
      <c r="AB7" s="7"/>
      <c r="AC7" s="7"/>
      <c r="AD7" s="8"/>
      <c r="AE7" s="7"/>
      <c r="AF7" s="7"/>
      <c r="AG7" s="7"/>
      <c r="AH7" s="7"/>
      <c r="AI7" s="8"/>
      <c r="AJ7" s="8"/>
      <c r="AK7" s="7"/>
      <c r="AL7" s="7"/>
      <c r="AM7" s="7"/>
      <c r="AN7" s="7"/>
      <c r="AR7" s="2"/>
      <c r="AW7" s="2"/>
      <c r="AX7" s="2"/>
      <c r="BF7" s="2"/>
      <c r="BK7" s="2"/>
      <c r="BL7" s="2"/>
      <c r="BT7" s="2"/>
      <c r="BY7" s="2"/>
      <c r="BZ7" s="2"/>
      <c r="CH7" s="2"/>
      <c r="CM7" s="2"/>
      <c r="CN7" s="2"/>
    </row>
    <row r="8" spans="1:94">
      <c r="A8" s="16"/>
      <c r="B8" s="18"/>
      <c r="C8" s="19"/>
      <c r="D8" s="16"/>
      <c r="E8" s="16"/>
      <c r="F8" s="16"/>
      <c r="G8" s="16"/>
      <c r="H8" s="8"/>
      <c r="I8" s="28">
        <v>0</v>
      </c>
      <c r="J8" s="36">
        <v>0.4</v>
      </c>
      <c r="K8" s="9">
        <f t="shared" si="1"/>
        <v>34.000000000000043</v>
      </c>
      <c r="L8">
        <v>12.9055</v>
      </c>
      <c r="M8" s="17">
        <v>50</v>
      </c>
      <c r="N8" s="17">
        <v>20</v>
      </c>
      <c r="O8" s="10"/>
      <c r="P8" s="24" t="e">
        <f t="shared" si="0"/>
        <v>#DIV/0!</v>
      </c>
      <c r="Q8" s="8"/>
      <c r="R8" s="8"/>
      <c r="S8" s="8"/>
      <c r="T8" s="7"/>
      <c r="U8" s="8"/>
      <c r="V8" s="8"/>
      <c r="W8" s="7"/>
      <c r="X8" s="7"/>
      <c r="Y8" s="7"/>
      <c r="Z8" s="7"/>
      <c r="AA8" s="7"/>
      <c r="AB8" s="7"/>
      <c r="AC8" s="7"/>
      <c r="AD8" s="8"/>
      <c r="AE8" s="7"/>
      <c r="AF8" s="7"/>
      <c r="AG8" s="7"/>
      <c r="AH8" s="7"/>
      <c r="AI8" s="8"/>
      <c r="AJ8" s="8"/>
      <c r="AK8" s="7"/>
      <c r="AL8" s="7"/>
      <c r="AM8" s="7"/>
      <c r="AN8" s="7"/>
      <c r="AR8" s="2"/>
      <c r="AW8" s="2"/>
      <c r="AX8" s="2"/>
      <c r="BF8" s="2"/>
      <c r="BK8" s="2"/>
      <c r="BL8" s="2"/>
      <c r="BT8" s="2"/>
      <c r="BY8" s="2"/>
      <c r="BZ8" s="2"/>
      <c r="CH8" s="2"/>
      <c r="CM8" s="2"/>
      <c r="CN8" s="2"/>
    </row>
    <row r="9" spans="1:94">
      <c r="A9" s="16"/>
      <c r="B9" s="18"/>
      <c r="C9" s="19"/>
      <c r="D9" s="16"/>
      <c r="E9" s="16"/>
      <c r="F9" s="16"/>
      <c r="G9" s="16"/>
      <c r="H9" s="8"/>
      <c r="I9" s="28">
        <v>0</v>
      </c>
      <c r="J9" s="36">
        <v>0.40347222222222201</v>
      </c>
      <c r="K9" s="9">
        <f t="shared" si="1"/>
        <v>38.999999999999702</v>
      </c>
      <c r="L9">
        <v>12.8994</v>
      </c>
      <c r="M9" s="17">
        <v>50</v>
      </c>
      <c r="N9" s="17">
        <v>20</v>
      </c>
      <c r="O9" s="10"/>
      <c r="P9" s="24" t="e">
        <f t="shared" si="0"/>
        <v>#DIV/0!</v>
      </c>
      <c r="Q9" s="8"/>
      <c r="R9" s="8"/>
      <c r="S9" s="8"/>
      <c r="T9" s="7"/>
      <c r="U9" s="8"/>
      <c r="V9" s="8"/>
      <c r="W9" s="7"/>
      <c r="X9" s="7"/>
      <c r="Y9" s="7"/>
      <c r="Z9" s="7"/>
      <c r="AA9" s="7"/>
      <c r="AB9" s="7"/>
      <c r="AC9" s="7"/>
      <c r="AD9" s="8"/>
      <c r="AE9" s="7"/>
      <c r="AF9" s="7"/>
      <c r="AG9" s="7"/>
      <c r="AH9" s="7"/>
      <c r="AI9" s="8"/>
      <c r="AJ9" s="8"/>
      <c r="AK9" s="7"/>
      <c r="AL9" s="7"/>
      <c r="AM9" s="7"/>
      <c r="AN9" s="7"/>
      <c r="AR9" s="2"/>
      <c r="AW9" s="2"/>
      <c r="AX9" s="2"/>
      <c r="BF9" s="2"/>
      <c r="BK9" s="2"/>
      <c r="BL9" s="2"/>
      <c r="BT9" s="2"/>
      <c r="BY9" s="2"/>
      <c r="BZ9" s="2"/>
      <c r="CH9" s="2"/>
      <c r="CM9" s="2"/>
      <c r="CN9" s="2"/>
    </row>
    <row r="10" spans="1:94">
      <c r="A10" s="16"/>
      <c r="B10" s="18"/>
      <c r="C10" s="19"/>
      <c r="D10" s="16"/>
      <c r="E10" s="16"/>
      <c r="F10" s="16"/>
      <c r="G10" s="16"/>
      <c r="H10" s="8"/>
      <c r="I10" s="28">
        <v>0</v>
      </c>
      <c r="J10" s="36">
        <v>0.40833333333333299</v>
      </c>
      <c r="K10" s="9">
        <f t="shared" si="1"/>
        <v>45.999999999999517</v>
      </c>
      <c r="L10">
        <v>12.893700000000001</v>
      </c>
      <c r="M10" s="17">
        <v>50</v>
      </c>
      <c r="N10" s="17">
        <v>20</v>
      </c>
      <c r="O10" s="10"/>
      <c r="P10" s="24" t="e">
        <f t="shared" si="0"/>
        <v>#DIV/0!</v>
      </c>
      <c r="Q10" s="8"/>
      <c r="R10" s="16"/>
      <c r="S10" s="7"/>
      <c r="T10" s="7"/>
      <c r="U10" s="8"/>
      <c r="V10" s="8"/>
      <c r="W10" s="7"/>
      <c r="X10" s="6"/>
      <c r="Y10" s="7"/>
      <c r="Z10" s="7"/>
      <c r="AA10" s="7"/>
      <c r="AB10" s="7"/>
      <c r="AC10" s="7"/>
      <c r="AD10" s="8"/>
      <c r="AE10" s="7"/>
      <c r="AF10" s="7"/>
      <c r="AG10" s="7"/>
      <c r="AH10" s="7"/>
      <c r="AI10" s="8"/>
      <c r="AJ10" s="8"/>
      <c r="AK10" s="7"/>
      <c r="AL10" s="6"/>
      <c r="AM10" s="7"/>
      <c r="AN10" s="7"/>
      <c r="AR10" s="2"/>
      <c r="AW10" s="2"/>
      <c r="AX10" s="2"/>
      <c r="AZ10" s="1"/>
      <c r="BF10" s="2"/>
      <c r="BK10" s="2"/>
      <c r="BL10" s="2"/>
      <c r="BN10" s="1"/>
      <c r="BT10" s="2"/>
      <c r="BY10" s="2"/>
      <c r="BZ10" s="2"/>
      <c r="CB10" s="1"/>
      <c r="CH10" s="2"/>
      <c r="CM10" s="2"/>
      <c r="CN10" s="2"/>
      <c r="CP10" s="1"/>
    </row>
    <row r="11" spans="1:94">
      <c r="A11" s="16"/>
      <c r="B11" s="18"/>
      <c r="C11" s="19"/>
      <c r="D11" s="16"/>
      <c r="E11" s="16"/>
      <c r="F11" s="16"/>
      <c r="G11" s="16"/>
      <c r="H11" s="8"/>
      <c r="I11" s="28">
        <v>0</v>
      </c>
      <c r="J11" s="36">
        <v>0.41180555555555498</v>
      </c>
      <c r="K11" s="9">
        <f t="shared" si="1"/>
        <v>50.999999999999176</v>
      </c>
      <c r="L11">
        <v>12.884600000000001</v>
      </c>
      <c r="M11" s="17">
        <v>50</v>
      </c>
      <c r="N11" s="17">
        <v>20</v>
      </c>
      <c r="O11" s="10"/>
      <c r="P11" s="24" t="e">
        <f t="shared" si="0"/>
        <v>#DIV/0!</v>
      </c>
      <c r="Q11" s="8"/>
      <c r="R11" s="16"/>
      <c r="S11" s="7"/>
      <c r="T11" s="7"/>
      <c r="U11" s="8"/>
      <c r="V11" s="7"/>
      <c r="W11" s="7"/>
      <c r="X11" s="7"/>
      <c r="Y11" s="7"/>
      <c r="Z11" s="7"/>
      <c r="AA11" s="7"/>
      <c r="AB11" s="7"/>
      <c r="AC11" s="7"/>
      <c r="AD11" s="8"/>
      <c r="AE11" s="7"/>
      <c r="AF11" s="7"/>
      <c r="AG11" s="7"/>
      <c r="AH11" s="7"/>
      <c r="AI11" s="8"/>
      <c r="AJ11" s="7"/>
      <c r="AK11" s="7"/>
      <c r="AL11" s="7"/>
      <c r="AM11" s="7"/>
      <c r="AN11" s="7"/>
      <c r="AR11" s="2"/>
      <c r="AW11" s="2"/>
      <c r="BF11" s="2"/>
      <c r="BK11" s="2"/>
      <c r="BT11" s="2"/>
      <c r="BY11" s="2"/>
      <c r="CH11" s="2"/>
      <c r="CM11" s="2"/>
    </row>
    <row r="12" spans="1:94">
      <c r="A12" s="16"/>
      <c r="B12" s="18"/>
      <c r="C12" s="19"/>
      <c r="D12" s="16"/>
      <c r="E12" s="16"/>
      <c r="F12" s="16"/>
      <c r="G12" s="16"/>
      <c r="H12" s="8"/>
      <c r="I12" s="28">
        <v>0</v>
      </c>
      <c r="J12" s="4">
        <v>0.4152777777777778</v>
      </c>
      <c r="K12" s="9">
        <f t="shared" si="1"/>
        <v>56.000000000000036</v>
      </c>
      <c r="L12">
        <v>12.8781</v>
      </c>
      <c r="M12" s="17">
        <v>50</v>
      </c>
      <c r="N12" s="17">
        <v>20</v>
      </c>
      <c r="O12" s="10"/>
      <c r="P12" s="24" t="e">
        <f t="shared" si="0"/>
        <v>#DIV/0!</v>
      </c>
      <c r="Q12" s="8"/>
      <c r="R12" s="8"/>
      <c r="S12" s="7"/>
      <c r="T12" s="7"/>
      <c r="U12" s="8"/>
      <c r="V12" s="8"/>
      <c r="W12" s="7"/>
      <c r="X12" s="7"/>
      <c r="Y12" s="7"/>
      <c r="Z12" s="7"/>
      <c r="AA12" s="7"/>
      <c r="AB12" s="7"/>
      <c r="AC12" s="7"/>
      <c r="AD12" s="8"/>
      <c r="AE12" s="7"/>
      <c r="AF12" s="7"/>
      <c r="AG12" s="7"/>
      <c r="AH12" s="7"/>
      <c r="AI12" s="8"/>
      <c r="AJ12" s="8"/>
      <c r="AK12" s="7"/>
      <c r="AL12" s="7"/>
      <c r="AM12" s="7"/>
      <c r="AN12" s="7"/>
      <c r="AR12" s="2"/>
      <c r="AW12" s="2"/>
      <c r="AX12" s="2"/>
      <c r="BF12" s="2"/>
      <c r="BK12" s="2"/>
      <c r="BL12" s="2"/>
      <c r="BT12" s="2"/>
      <c r="BY12" s="2"/>
      <c r="BZ12" s="2"/>
      <c r="CH12" s="2"/>
      <c r="CM12" s="2"/>
      <c r="CN12" s="2"/>
    </row>
    <row r="13" spans="1:94">
      <c r="A13" s="20"/>
      <c r="B13" s="21"/>
      <c r="C13" s="22"/>
      <c r="D13" s="20"/>
      <c r="E13" s="20"/>
      <c r="F13" s="20"/>
      <c r="G13" s="20"/>
      <c r="H13" s="20"/>
      <c r="I13" s="28">
        <v>0</v>
      </c>
      <c r="J13" s="36">
        <v>0.42222222222222222</v>
      </c>
      <c r="K13" s="9">
        <f t="shared" si="1"/>
        <v>66</v>
      </c>
      <c r="L13">
        <v>12.8733</v>
      </c>
      <c r="M13" s="17">
        <v>50</v>
      </c>
      <c r="N13" s="17">
        <v>20</v>
      </c>
      <c r="O13" s="10"/>
      <c r="P13" s="24" t="e">
        <f t="shared" si="0"/>
        <v>#DIV/0!</v>
      </c>
      <c r="Q13" s="20"/>
      <c r="R13" s="20"/>
    </row>
    <row r="14" spans="1:94">
      <c r="A14" s="20"/>
      <c r="B14" s="21"/>
      <c r="C14" s="22"/>
      <c r="D14" s="20"/>
      <c r="E14" s="20"/>
      <c r="F14" s="20"/>
      <c r="G14" s="20"/>
      <c r="H14" s="20"/>
      <c r="I14" s="28">
        <v>0</v>
      </c>
      <c r="J14" s="36">
        <v>0.42916666666666597</v>
      </c>
      <c r="K14" s="9">
        <f t="shared" si="1"/>
        <v>75.999999999999005</v>
      </c>
      <c r="L14">
        <v>12.8607</v>
      </c>
      <c r="M14" s="17">
        <v>50</v>
      </c>
      <c r="N14" s="17">
        <v>20</v>
      </c>
      <c r="O14" s="10"/>
      <c r="P14" s="24" t="e">
        <f t="shared" si="0"/>
        <v>#DIV/0!</v>
      </c>
      <c r="Q14" s="20"/>
      <c r="R14" s="20" t="s">
        <v>28</v>
      </c>
    </row>
    <row r="15" spans="1:94">
      <c r="A15" s="20"/>
      <c r="B15" s="21"/>
      <c r="C15" s="22"/>
      <c r="D15" s="20"/>
      <c r="E15" s="20"/>
      <c r="F15" s="20"/>
      <c r="G15" s="20"/>
      <c r="H15" s="20"/>
      <c r="I15" s="28">
        <v>0</v>
      </c>
      <c r="J15" s="4">
        <v>0.43611111111111101</v>
      </c>
      <c r="K15" s="9">
        <f t="shared" si="1"/>
        <v>85.999999999999858</v>
      </c>
      <c r="L15">
        <v>12.8521</v>
      </c>
      <c r="M15" s="17">
        <v>50</v>
      </c>
      <c r="N15" s="17">
        <v>20</v>
      </c>
      <c r="O15" s="10"/>
      <c r="P15" s="24" t="e">
        <f t="shared" si="0"/>
        <v>#DIV/0!</v>
      </c>
      <c r="Q15" s="20"/>
      <c r="R15" s="20"/>
    </row>
    <row r="16" spans="1:94">
      <c r="A16" s="20"/>
      <c r="B16" s="21"/>
      <c r="C16" s="22"/>
      <c r="D16" s="20"/>
      <c r="E16" s="20"/>
      <c r="F16" s="20"/>
      <c r="G16" s="20"/>
      <c r="H16" s="36"/>
      <c r="I16" s="28">
        <v>0</v>
      </c>
      <c r="J16" s="36">
        <v>0.44305555555555554</v>
      </c>
      <c r="K16" s="9">
        <f t="shared" si="1"/>
        <v>95.999999999999972</v>
      </c>
      <c r="L16">
        <v>12.832599999999999</v>
      </c>
      <c r="M16" s="17">
        <v>50</v>
      </c>
      <c r="N16" s="17">
        <v>20</v>
      </c>
      <c r="O16" s="10"/>
      <c r="P16" s="24" t="e">
        <f t="shared" si="0"/>
        <v>#DIV/0!</v>
      </c>
      <c r="Q16" s="20"/>
      <c r="R16" s="20"/>
    </row>
    <row r="17" spans="1:18">
      <c r="A17" s="20"/>
      <c r="B17" s="21"/>
      <c r="C17" s="22"/>
      <c r="D17" s="20"/>
      <c r="E17" s="20"/>
      <c r="F17" s="20"/>
      <c r="G17" s="20"/>
      <c r="H17" s="36"/>
      <c r="I17" s="28">
        <v>0</v>
      </c>
      <c r="J17" s="36">
        <v>0.45</v>
      </c>
      <c r="K17" s="9">
        <f t="shared" si="1"/>
        <v>106.00000000000003</v>
      </c>
      <c r="L17">
        <v>12.8245</v>
      </c>
      <c r="M17" s="17">
        <v>50</v>
      </c>
      <c r="N17" s="17">
        <v>20</v>
      </c>
      <c r="O17" s="10"/>
      <c r="P17" s="24" t="e">
        <f t="shared" si="0"/>
        <v>#DIV/0!</v>
      </c>
      <c r="Q17" s="20"/>
      <c r="R17" s="20"/>
    </row>
    <row r="18" spans="1:18">
      <c r="A18" s="20"/>
      <c r="B18" s="21"/>
      <c r="C18" s="22"/>
      <c r="D18" s="20"/>
      <c r="E18" s="20"/>
      <c r="F18" s="20"/>
      <c r="G18" s="20"/>
      <c r="H18" s="4"/>
      <c r="I18" s="28">
        <v>0</v>
      </c>
      <c r="J18" s="36">
        <v>0.46388888888888891</v>
      </c>
      <c r="K18" s="9">
        <f t="shared" si="1"/>
        <v>126.00000000000004</v>
      </c>
      <c r="L18">
        <v>12.806100000000001</v>
      </c>
      <c r="M18" s="17">
        <v>50</v>
      </c>
      <c r="N18" s="17">
        <v>20</v>
      </c>
      <c r="O18" s="10"/>
      <c r="P18" s="24" t="e">
        <f t="shared" si="0"/>
        <v>#DIV/0!</v>
      </c>
      <c r="Q18" s="20"/>
      <c r="R18" s="20"/>
    </row>
    <row r="19" spans="1:18">
      <c r="A19" s="20"/>
      <c r="B19" s="21"/>
      <c r="C19" s="22"/>
      <c r="D19" s="20"/>
      <c r="E19" s="20"/>
      <c r="F19" s="20"/>
      <c r="G19" s="20"/>
      <c r="H19" s="4"/>
      <c r="I19" s="28">
        <v>0</v>
      </c>
      <c r="J19" s="4">
        <v>0.47777777777777702</v>
      </c>
      <c r="K19" s="9">
        <f t="shared" si="1"/>
        <v>145.99999999999892</v>
      </c>
      <c r="L19">
        <v>12.7889</v>
      </c>
      <c r="M19" s="17">
        <v>50</v>
      </c>
      <c r="N19" s="17">
        <v>20</v>
      </c>
      <c r="O19" s="10"/>
      <c r="P19" s="24" t="e">
        <f t="shared" si="0"/>
        <v>#DIV/0!</v>
      </c>
      <c r="Q19" s="20"/>
      <c r="R19" s="20"/>
    </row>
    <row r="20" spans="1:18">
      <c r="A20" s="20"/>
      <c r="B20" s="21"/>
      <c r="C20" s="22"/>
      <c r="D20" s="20"/>
      <c r="E20" s="20"/>
      <c r="F20" s="20"/>
      <c r="G20" s="20"/>
      <c r="H20" s="4"/>
      <c r="I20" s="28">
        <v>0</v>
      </c>
      <c r="J20" s="4">
        <v>0.49861111111111001</v>
      </c>
      <c r="K20" s="9">
        <f t="shared" si="1"/>
        <v>175.99999999999841</v>
      </c>
      <c r="L20">
        <v>12.7652</v>
      </c>
      <c r="M20" s="17">
        <v>50</v>
      </c>
      <c r="N20" s="17">
        <v>20</v>
      </c>
      <c r="O20" s="10"/>
      <c r="P20" s="24" t="e">
        <f t="shared" si="0"/>
        <v>#DIV/0!</v>
      </c>
      <c r="Q20" s="20"/>
      <c r="R20" s="20" t="s">
        <v>25</v>
      </c>
    </row>
    <row r="21" spans="1:18">
      <c r="A21" s="20"/>
      <c r="B21" s="21"/>
      <c r="C21" s="22"/>
      <c r="D21" s="20"/>
      <c r="E21" s="20"/>
      <c r="F21" s="20"/>
      <c r="G21" s="20"/>
      <c r="I21" s="28">
        <v>0</v>
      </c>
      <c r="J21" s="4">
        <v>0.52152777777777704</v>
      </c>
      <c r="K21" s="9">
        <f t="shared" si="1"/>
        <v>208.99999999999895</v>
      </c>
      <c r="L21">
        <v>12.7401</v>
      </c>
      <c r="M21" s="17">
        <v>50</v>
      </c>
      <c r="N21" s="17">
        <v>20</v>
      </c>
      <c r="O21" s="10"/>
      <c r="P21" s="24" t="e">
        <f t="shared" si="0"/>
        <v>#DIV/0!</v>
      </c>
      <c r="Q21" s="20"/>
      <c r="R21" s="20"/>
    </row>
    <row r="22" spans="1:18">
      <c r="A22" s="20"/>
      <c r="B22" s="21"/>
      <c r="C22" s="22"/>
      <c r="D22" s="20"/>
      <c r="E22" s="20"/>
      <c r="F22" s="20"/>
      <c r="G22" s="20"/>
      <c r="I22" s="28">
        <v>0</v>
      </c>
      <c r="J22" s="4">
        <v>0.54236111111110996</v>
      </c>
      <c r="K22" s="9">
        <f t="shared" si="1"/>
        <v>238.99999999999835</v>
      </c>
      <c r="L22">
        <v>12.7174</v>
      </c>
      <c r="M22" s="17">
        <v>50</v>
      </c>
      <c r="N22" s="17">
        <v>20</v>
      </c>
      <c r="O22" s="10"/>
      <c r="P22" s="24" t="e">
        <f t="shared" si="0"/>
        <v>#DIV/0!</v>
      </c>
      <c r="Q22" s="20"/>
      <c r="R22" s="20" t="s">
        <v>29</v>
      </c>
    </row>
    <row r="23" spans="1:18">
      <c r="A23" s="20"/>
      <c r="B23" s="21"/>
      <c r="C23" s="22"/>
      <c r="D23" s="20"/>
      <c r="E23" s="20"/>
      <c r="F23" s="20"/>
      <c r="G23" s="20"/>
      <c r="I23" s="28">
        <v>0</v>
      </c>
      <c r="J23" s="4">
        <v>0.563194444444443</v>
      </c>
      <c r="K23" s="9">
        <f t="shared" si="1"/>
        <v>268.99999999999795</v>
      </c>
      <c r="L23">
        <v>12.6974</v>
      </c>
      <c r="M23" s="17">
        <v>50</v>
      </c>
      <c r="N23" s="17">
        <v>20</v>
      </c>
      <c r="O23" s="10"/>
      <c r="P23" s="24" t="e">
        <f t="shared" si="0"/>
        <v>#DIV/0!</v>
      </c>
      <c r="Q23" s="20"/>
      <c r="R23" s="20"/>
    </row>
    <row r="24" spans="1:18">
      <c r="A24" s="20"/>
      <c r="B24" s="21"/>
      <c r="C24" s="22"/>
      <c r="D24" s="20"/>
      <c r="E24" s="20"/>
      <c r="F24" s="20"/>
      <c r="G24" s="20"/>
      <c r="I24" s="28">
        <v>0</v>
      </c>
      <c r="J24" s="4">
        <v>0.58402777777777704</v>
      </c>
      <c r="K24" s="9">
        <f t="shared" si="1"/>
        <v>298.99999999999898</v>
      </c>
      <c r="L24">
        <v>12.679399999999999</v>
      </c>
      <c r="M24" s="17">
        <v>50</v>
      </c>
      <c r="N24" s="17">
        <v>20</v>
      </c>
      <c r="O24" s="10"/>
      <c r="P24" s="24" t="e">
        <f t="shared" si="0"/>
        <v>#DIV/0!</v>
      </c>
      <c r="Q24" s="20"/>
      <c r="R24" s="20"/>
    </row>
    <row r="25" spans="1:18">
      <c r="A25" s="20"/>
      <c r="B25" s="21"/>
      <c r="C25" s="22"/>
      <c r="D25" s="20"/>
      <c r="E25" s="20"/>
      <c r="F25" s="20"/>
      <c r="G25" s="20"/>
      <c r="I25" s="28">
        <v>0</v>
      </c>
      <c r="J25" s="4">
        <v>0.60486111111110996</v>
      </c>
      <c r="K25" s="9">
        <f t="shared" si="1"/>
        <v>328.99999999999835</v>
      </c>
      <c r="L25">
        <v>12.662100000000001</v>
      </c>
      <c r="M25" s="17">
        <v>50</v>
      </c>
      <c r="N25" s="17">
        <v>20</v>
      </c>
      <c r="O25" s="10"/>
      <c r="P25" s="24" t="e">
        <f t="shared" si="0"/>
        <v>#DIV/0!</v>
      </c>
      <c r="Q25" s="20"/>
      <c r="R25" s="20"/>
    </row>
    <row r="26" spans="1:18">
      <c r="A26" s="20"/>
      <c r="B26" s="21"/>
      <c r="C26" s="22"/>
      <c r="D26" s="20"/>
      <c r="E26" s="20"/>
      <c r="F26" s="20"/>
      <c r="G26" s="20"/>
      <c r="I26" s="28"/>
      <c r="J26" s="4">
        <v>0.625694444444443</v>
      </c>
      <c r="K26" s="9"/>
      <c r="L26">
        <v>12.646000000000001</v>
      </c>
      <c r="M26" s="17"/>
      <c r="N26" s="17"/>
      <c r="O26" s="10"/>
      <c r="P26" s="24"/>
      <c r="Q26" s="20"/>
      <c r="R26" s="20"/>
    </row>
    <row r="27" spans="1:18">
      <c r="A27" s="20"/>
      <c r="B27" s="21"/>
      <c r="C27" s="22"/>
      <c r="D27" s="20"/>
      <c r="E27" s="20"/>
      <c r="F27" s="20"/>
      <c r="G27" s="20"/>
      <c r="I27" s="28"/>
      <c r="J27" s="4">
        <v>0.64652777777777604</v>
      </c>
      <c r="K27" s="9"/>
      <c r="L27">
        <v>12.6326</v>
      </c>
      <c r="M27" s="17"/>
      <c r="N27" s="17"/>
      <c r="O27" s="10"/>
      <c r="P27" s="24"/>
      <c r="Q27" s="20"/>
      <c r="R27" s="20"/>
    </row>
    <row r="28" spans="1:18">
      <c r="A28" s="20"/>
      <c r="B28" s="21"/>
      <c r="C28" s="22"/>
      <c r="D28" s="20"/>
      <c r="E28" s="20"/>
      <c r="F28" s="20"/>
      <c r="G28" s="20"/>
      <c r="I28" s="28"/>
      <c r="J28" s="4">
        <v>0.66736111111110996</v>
      </c>
      <c r="K28" s="9"/>
      <c r="L28">
        <v>12.6206</v>
      </c>
      <c r="M28" s="17"/>
      <c r="N28" s="17"/>
      <c r="O28" s="10"/>
      <c r="P28" s="24"/>
      <c r="Q28" s="20"/>
      <c r="R28" s="20"/>
    </row>
    <row r="29" spans="1:18">
      <c r="A29" s="20"/>
      <c r="B29" s="21"/>
      <c r="C29" s="22"/>
      <c r="D29" s="20"/>
      <c r="E29" s="20"/>
      <c r="F29" s="20"/>
      <c r="G29" s="20"/>
      <c r="I29" s="29"/>
      <c r="J29" s="4">
        <v>0.688194444444443</v>
      </c>
      <c r="K29" s="9"/>
      <c r="L29">
        <v>12.6083</v>
      </c>
      <c r="M29" s="17"/>
      <c r="N29" s="17"/>
      <c r="O29" s="10"/>
      <c r="P29" s="24"/>
      <c r="Q29" s="20"/>
      <c r="R29" s="20"/>
    </row>
    <row r="30" spans="1:18">
      <c r="A30" s="20"/>
      <c r="B30" s="21"/>
      <c r="C30" s="22"/>
      <c r="D30" s="20"/>
      <c r="E30" s="20"/>
      <c r="F30" s="20"/>
      <c r="G30" s="20"/>
      <c r="J30" s="4">
        <v>0.70902777777777604</v>
      </c>
      <c r="L30">
        <v>12.599</v>
      </c>
      <c r="P30" s="20"/>
      <c r="Q30" s="20"/>
      <c r="R30" s="20"/>
    </row>
    <row r="31" spans="1:18">
      <c r="A31" s="20"/>
      <c r="B31" s="21"/>
      <c r="C31" s="22"/>
      <c r="D31" s="20"/>
      <c r="E31" s="20"/>
      <c r="F31" s="20"/>
      <c r="G31" s="20"/>
      <c r="J31" s="36">
        <v>0.73680555555555405</v>
      </c>
      <c r="L31">
        <v>12.5884</v>
      </c>
      <c r="P31" s="20"/>
      <c r="Q31" s="20"/>
      <c r="R31" s="20" t="s">
        <v>30</v>
      </c>
    </row>
    <row r="32" spans="1:18">
      <c r="A32" s="20"/>
      <c r="B32" s="21"/>
      <c r="C32" s="22"/>
      <c r="D32" s="20"/>
      <c r="E32" s="20"/>
      <c r="F32" s="20"/>
      <c r="G32" s="20"/>
      <c r="J32" s="27">
        <v>0.77847222222222223</v>
      </c>
      <c r="K32" s="20"/>
      <c r="L32" s="20">
        <v>12.5776</v>
      </c>
      <c r="M32" s="20"/>
      <c r="N32" s="20"/>
      <c r="O32" s="20"/>
      <c r="P32" s="20"/>
      <c r="Q32" s="20"/>
      <c r="R32" s="20" t="s">
        <v>31</v>
      </c>
    </row>
    <row r="33" spans="1:18">
      <c r="A33" s="20"/>
      <c r="B33" s="21"/>
      <c r="C33" s="22"/>
      <c r="D33" s="20"/>
      <c r="E33" s="20"/>
      <c r="F33" s="20"/>
      <c r="G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20"/>
      <c r="B34" s="21"/>
      <c r="C34" s="22"/>
      <c r="D34" s="20"/>
      <c r="E34" s="20"/>
      <c r="F34" s="20"/>
      <c r="G34" s="20"/>
      <c r="K34" s="20"/>
      <c r="L34" s="20"/>
      <c r="M34" s="20"/>
      <c r="N34" s="20"/>
      <c r="O34" s="20"/>
      <c r="P34" s="20"/>
      <c r="Q34" s="20"/>
      <c r="R34" s="20"/>
    </row>
    <row r="35" spans="1:18">
      <c r="A35" s="20"/>
      <c r="B35" s="21"/>
      <c r="C35" s="22"/>
      <c r="D35" s="20"/>
      <c r="E35" s="20"/>
      <c r="F35" s="20"/>
      <c r="G35" s="20"/>
      <c r="H35" s="20"/>
      <c r="K35" s="20"/>
      <c r="L35" s="20"/>
      <c r="M35" s="20"/>
      <c r="N35" s="20"/>
      <c r="O35" s="20"/>
      <c r="P35" s="20"/>
      <c r="Q35" s="20"/>
      <c r="R35" s="20"/>
    </row>
    <row r="36" spans="1:18">
      <c r="A36" s="20"/>
      <c r="B36" s="21"/>
      <c r="C36" s="22"/>
      <c r="D36" s="20"/>
      <c r="E36" s="20"/>
      <c r="F36" s="20"/>
      <c r="G36" s="20"/>
      <c r="H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20"/>
      <c r="B37" s="21"/>
      <c r="C37" s="22"/>
      <c r="D37" s="20"/>
      <c r="E37" s="20"/>
      <c r="F37" s="20"/>
      <c r="G37" s="20"/>
      <c r="H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0"/>
      <c r="B38" s="21"/>
      <c r="C38" s="22"/>
      <c r="D38" s="20"/>
      <c r="E38" s="20"/>
      <c r="F38" s="20"/>
      <c r="G38" s="20"/>
      <c r="H38" s="20"/>
      <c r="K38" s="20"/>
      <c r="L38" s="20"/>
      <c r="M38" s="20"/>
      <c r="N38" s="20"/>
      <c r="O38" s="20"/>
      <c r="P38" s="20"/>
      <c r="Q38" s="20"/>
      <c r="R38" s="20"/>
    </row>
    <row r="39" spans="1:18">
      <c r="A39" s="20"/>
      <c r="B39" s="21"/>
      <c r="C39" s="22"/>
      <c r="D39" s="20"/>
      <c r="E39" s="20"/>
      <c r="F39" s="20"/>
      <c r="G39" s="20"/>
      <c r="H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20"/>
      <c r="B40" s="21"/>
      <c r="C40" s="22"/>
      <c r="D40" s="20"/>
      <c r="E40" s="20"/>
      <c r="F40" s="20"/>
      <c r="G40" s="20"/>
      <c r="H40" s="20"/>
      <c r="K40" s="20"/>
      <c r="L40" s="20"/>
      <c r="M40" s="20"/>
      <c r="N40" s="20"/>
      <c r="O40" s="20"/>
      <c r="P40" s="20"/>
      <c r="Q40" s="20"/>
      <c r="R40" s="20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ROPS_08</vt:lpstr>
      <vt:lpstr>ROPS_07</vt:lpstr>
      <vt:lpstr>ROPS_06</vt:lpstr>
      <vt:lpstr>ROPS_05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Rebecca Karge</cp:lastModifiedBy>
  <dcterms:created xsi:type="dcterms:W3CDTF">2021-08-10T12:38:58Z</dcterms:created>
  <dcterms:modified xsi:type="dcterms:W3CDTF">2024-06-15T17:31:01Z</dcterms:modified>
</cp:coreProperties>
</file>