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_CWW_slow_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28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Species</v>
      </c>
      <c r="H2" t="str">
        <v>tree_num</v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10:02:20</v>
      </c>
      <c r="C4" t="str">
        <v>2024-06-24</v>
      </c>
      <c r="D4" t="str">
        <v>2024_CWW_slow_1</v>
      </c>
      <c r="E4" t="str">
        <v>Sharath</v>
      </c>
      <c r="F4" t="str">
        <v/>
      </c>
      <c r="G4" t="str">
        <v>FREX</v>
      </c>
      <c r="H4" t="str">
        <v>013</v>
      </c>
      <c r="I4" t="str">
        <v/>
      </c>
      <c r="J4" t="str">
        <f>1/((1/L4)-(1/K4))</f>
        <v>0.022168</v>
      </c>
      <c r="K4" t="str">
        <f>BH4+(BI4*AN4)+(BJ4*AN4*POWER(V4,2))+(BK4*AN4*V4)+(BL4*POWER(AN4,2))</f>
        <v>2.916664</v>
      </c>
      <c r="L4" t="str">
        <f>((M4/1000)*(1000-((T4+S4)/2)))/(T4-S4)</f>
        <v>0.022001</v>
      </c>
      <c r="M4" t="str">
        <f>(AN4*(S4-R4))/(100*U4*(1000-S4))*1000</f>
        <v>0.334188</v>
      </c>
      <c r="N4" t="str">
        <v>1.490093</v>
      </c>
      <c r="O4" t="str">
        <v>1.483810</v>
      </c>
      <c r="P4" t="str">
        <f>0.61365*EXP((17.502*AL4)/(240.97+AL4))</f>
        <v>2.971911</v>
      </c>
      <c r="Q4" t="str">
        <f>P4-N4</f>
        <v>1.481819</v>
      </c>
      <c r="R4" t="str">
        <v>14.870256</v>
      </c>
      <c r="S4" t="str">
        <v>14.933221</v>
      </c>
      <c r="T4" t="str">
        <f>(P4/AM4)*1000</f>
        <v>29.783522</v>
      </c>
      <c r="U4" t="str">
        <f>V4*BG4</f>
        <v>0.298530</v>
      </c>
      <c r="V4" t="str">
        <v>1.800000</v>
      </c>
      <c r="W4" t="str">
        <v>PSF-01225_20240624100220_0c5</v>
      </c>
      <c r="X4" t="str">
        <v>0.000000</v>
      </c>
      <c r="Y4" t="str">
        <v>0.000000</v>
      </c>
      <c r="Z4" t="str">
        <v>0.000000</v>
      </c>
      <c r="AA4" t="str">
        <v>219.280243</v>
      </c>
      <c r="AB4" t="str">
        <v>270.605560</v>
      </c>
      <c r="AC4" t="str">
        <v>0.189668</v>
      </c>
      <c r="AD4" t="str">
        <v>0.5</v>
      </c>
      <c r="AE4" t="str">
        <v>0.80</v>
      </c>
      <c r="AF4" t="str">
        <f>AC4*AD4*AE4*AQ4</f>
        <v>95.318741</v>
      </c>
      <c r="AG4" t="str">
        <v>1.000000</v>
      </c>
      <c r="AH4" t="str">
        <v>55.97</v>
      </c>
      <c r="AI4" t="str">
        <v>55.74</v>
      </c>
      <c r="AJ4" t="str">
        <v>22.05</v>
      </c>
      <c r="AK4" t="str">
        <v>23.87</v>
      </c>
      <c r="AL4" t="str">
        <f>(AK4-AJ4)*(AJ4*0+0)+AK4</f>
        <v>23.87</v>
      </c>
      <c r="AM4" t="str">
        <v>99.78</v>
      </c>
      <c r="AN4" t="str">
        <v>156.1</v>
      </c>
      <c r="AO4" t="str">
        <v>154.4</v>
      </c>
      <c r="AP4" t="str">
        <v>1.1</v>
      </c>
      <c r="AQ4" t="str">
        <v>1256</v>
      </c>
      <c r="AR4" t="str">
        <v>4.031</v>
      </c>
      <c r="AS4" t="str">
        <v>10:01:11</v>
      </c>
      <c r="AT4" t="str">
        <v>2024-06-24</v>
      </c>
      <c r="AU4" t="str">
        <v>-0.54</v>
      </c>
      <c r="AV4" t="str">
        <v>1</v>
      </c>
      <c r="AW4" t="str">
        <v>0.000</v>
      </c>
      <c r="AX4" t="str">
        <v>-0.000</v>
      </c>
      <c r="AY4" t="str">
        <v>-0.001</v>
      </c>
      <c r="AZ4" t="str">
        <v>-2.511</v>
      </c>
      <c r="BA4" t="str">
        <v>-3.697</v>
      </c>
      <c r="BB4" t="str">
        <v>44.340</v>
      </c>
      <c r="BC4" t="str">
        <v>1</v>
      </c>
      <c r="BD4" t="str">
        <v>150</v>
      </c>
      <c r="BE4" t="str">
        <v>0.001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2.446975</v>
      </c>
      <c r="CD4" t="str">
        <v>2.433828</v>
      </c>
      <c r="CE4" t="str">
        <v>1.661102</v>
      </c>
      <c r="CF4" t="str">
        <v>0.940573</v>
      </c>
      <c r="CG4" t="str">
        <v>0.306838</v>
      </c>
      <c r="CH4" t="str">
        <v>0.022293</v>
      </c>
      <c r="CI4" t="str">
        <v>0.053516</v>
      </c>
      <c r="CJ4" t="str">
        <v>0.994929</v>
      </c>
      <c r="CK4" t="str">
        <v>219.280243</v>
      </c>
      <c r="CL4" t="str">
        <v>0.000211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PSF-01225_20240624100220_0c5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2024-06-23T17:01:37.126Z</v>
      </c>
    </row>
    <row r="5">
      <c r="A5" t="str">
        <v>2</v>
      </c>
      <c r="B5" t="str">
        <v>10:05:00</v>
      </c>
      <c r="C5" t="str">
        <v>2024-06-24</v>
      </c>
      <c r="D5" t="str">
        <v>2024_CWW_slow_1</v>
      </c>
      <c r="E5" t="str">
        <v>Sharath</v>
      </c>
      <c r="F5" t="str">
        <v/>
      </c>
      <c r="G5" t="str">
        <v>FREX</v>
      </c>
      <c r="H5" t="str">
        <v>013</v>
      </c>
      <c r="I5" t="str">
        <v/>
      </c>
      <c r="J5" t="str">
        <f>1/((1/L5)-(1/K5))</f>
        <v>0.028555</v>
      </c>
      <c r="K5" t="str">
        <f>BH5+(BI5*AN5)+(BJ5*AN5*POWER(V5,2))+(BK5*AN5*V5)+(BL5*POWER(AN5,2))</f>
        <v>2.914386</v>
      </c>
      <c r="L5" t="str">
        <f>((M5/1000)*(1000-((T5+S5)/2)))/(T5-S5)</f>
        <v>0.028278</v>
      </c>
      <c r="M5" t="str">
        <f>(AN5*(S5-R5))/(100*U5*(1000-S5))*1000</f>
        <v>0.662364</v>
      </c>
      <c r="N5" t="str">
        <v>1.603523</v>
      </c>
      <c r="O5" t="str">
        <v>1.591056</v>
      </c>
      <c r="P5" t="str">
        <f>0.61365*EXP((17.502*AL5)/(240.97+AL5))</f>
        <v>3.877810</v>
      </c>
      <c r="Q5" t="str">
        <f>P5-N5</f>
        <v>2.274286</v>
      </c>
      <c r="R5" t="str">
        <v>15.936978</v>
      </c>
      <c r="S5" t="str">
        <v>16.061855</v>
      </c>
      <c r="T5" t="str">
        <f>(P5/AM5)*1000</f>
        <v>38.842476</v>
      </c>
      <c r="U5" t="str">
        <f>V5*BG5</f>
        <v>0.298530</v>
      </c>
      <c r="V5" t="str">
        <v>1.800000</v>
      </c>
      <c r="W5" t="str">
        <v>PSF-01225_20240624100500_4ea</v>
      </c>
      <c r="X5" t="str">
        <v>0.000000</v>
      </c>
      <c r="Y5" t="str">
        <v>0.000000</v>
      </c>
      <c r="Z5" t="str">
        <v>0.000000</v>
      </c>
      <c r="AA5" t="str">
        <v>115.200874</v>
      </c>
      <c r="AB5" t="str">
        <v>129.619720</v>
      </c>
      <c r="AC5" t="str">
        <v>0.111240</v>
      </c>
      <c r="AD5" t="str">
        <v>0.5</v>
      </c>
      <c r="AE5" t="str">
        <v>0.80</v>
      </c>
      <c r="AF5" t="str">
        <f>AC5*AD5*AE5*AQ5</f>
        <v>80.422974</v>
      </c>
      <c r="AG5" t="str">
        <v>1.000000</v>
      </c>
      <c r="AH5" t="str">
        <v>57.10</v>
      </c>
      <c r="AI5" t="str">
        <v>56.66</v>
      </c>
      <c r="AJ5" t="str">
        <v>22.93</v>
      </c>
      <c r="AK5" t="str">
        <v>28.37</v>
      </c>
      <c r="AL5" t="str">
        <f>(AK5-AJ5)*(AJ5*0+0)+AK5</f>
        <v>28.37</v>
      </c>
      <c r="AM5" t="str">
        <v>99.83</v>
      </c>
      <c r="AN5" t="str">
        <v>155.8</v>
      </c>
      <c r="AO5" t="str">
        <v>133.2</v>
      </c>
      <c r="AP5" t="str">
        <v>14.5</v>
      </c>
      <c r="AQ5" t="str">
        <v>1807</v>
      </c>
      <c r="AR5" t="str">
        <v>4.026</v>
      </c>
      <c r="AS5" t="str">
        <v>10:01:11</v>
      </c>
      <c r="AT5" t="str">
        <v>2024-06-24</v>
      </c>
      <c r="AU5" t="str">
        <v>-0.54</v>
      </c>
      <c r="AV5" t="str">
        <v>1</v>
      </c>
      <c r="AW5" t="str">
        <v>-0.001</v>
      </c>
      <c r="AX5" t="str">
        <v>-0.000</v>
      </c>
      <c r="AY5" t="str">
        <v>0.002</v>
      </c>
      <c r="AZ5" t="str">
        <v>-0.141</v>
      </c>
      <c r="BA5" t="str">
        <v>-0.345</v>
      </c>
      <c r="BB5" t="str">
        <v>-0.300</v>
      </c>
      <c r="BC5" t="str">
        <v>1</v>
      </c>
      <c r="BD5" t="str">
        <v>150</v>
      </c>
      <c r="BE5" t="str">
        <v>0.001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2.447963</v>
      </c>
      <c r="CD5" t="str">
        <v>2.435072</v>
      </c>
      <c r="CE5" t="str">
        <v>1.658725</v>
      </c>
      <c r="CF5" t="str">
        <v>0.886926</v>
      </c>
      <c r="CG5" t="str">
        <v>0.296222</v>
      </c>
      <c r="CH5" t="str">
        <v>0.066128</v>
      </c>
      <c r="CI5" t="str">
        <v>0.075364</v>
      </c>
      <c r="CJ5" t="str">
        <v>1.384256</v>
      </c>
      <c r="CK5" t="str">
        <v>115.200874</v>
      </c>
      <c r="CL5" t="str">
        <v>0.000210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PSF-01225_20240624100500_4ea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2024-06-23T17:01:37.126Z</v>
      </c>
    </row>
    <row r="6">
      <c r="A6" t="str">
        <v>3</v>
      </c>
      <c r="B6" t="str">
        <v>10:06:30</v>
      </c>
      <c r="C6" t="str">
        <v>2024-06-24</v>
      </c>
      <c r="D6" t="str">
        <v>2024_CWW_slow_1</v>
      </c>
      <c r="E6" t="str">
        <v>Sharath</v>
      </c>
      <c r="F6" t="str">
        <v/>
      </c>
      <c r="G6" t="str">
        <v>FREX</v>
      </c>
      <c r="H6" t="str">
        <v>015</v>
      </c>
      <c r="I6" t="str">
        <v/>
      </c>
      <c r="J6" t="str">
        <f>1/((1/L6)-(1/K6))</f>
        <v>0.117737</v>
      </c>
      <c r="K6" t="str">
        <f>BH6+(BI6*AN6)+(BJ6*AN6*POWER(V6,2))+(BK6*AN6*V6)+(BL6*POWER(AN6,2))</f>
        <v>2.916191</v>
      </c>
      <c r="L6" t="str">
        <f>((M6/1000)*(1000-((T6+S6)/2)))/(T6-S6)</f>
        <v>0.113168</v>
      </c>
      <c r="M6" t="str">
        <f>(AN6*(S6-R6))/(100*U6*(1000-S6))*1000</f>
        <v>2.381434</v>
      </c>
      <c r="N6" t="str">
        <v>1.769188</v>
      </c>
      <c r="O6" t="str">
        <v>1.724502</v>
      </c>
      <c r="P6" t="str">
        <f>0.61365*EXP((17.502*AL6)/(240.97+AL6))</f>
        <v>3.811364</v>
      </c>
      <c r="Q6" t="str">
        <f>P6-N6</f>
        <v>2.042177</v>
      </c>
      <c r="R6" t="str">
        <v>17.273266</v>
      </c>
      <c r="S6" t="str">
        <v>17.720852</v>
      </c>
      <c r="T6" t="str">
        <f>(P6/AM6)*1000</f>
        <v>38.176060</v>
      </c>
      <c r="U6" t="str">
        <f>V6*BG6</f>
        <v>0.298530</v>
      </c>
      <c r="V6" t="str">
        <v>1.800000</v>
      </c>
      <c r="W6" t="str">
        <v>PSF-01225_20240624100630_4ef</v>
      </c>
      <c r="X6" t="str">
        <v>0.000000</v>
      </c>
      <c r="Y6" t="str">
        <v>0.000000</v>
      </c>
      <c r="Z6" t="str">
        <v>0.000000</v>
      </c>
      <c r="AA6" t="str">
        <v>165.389664</v>
      </c>
      <c r="AB6" t="str">
        <v>231.535797</v>
      </c>
      <c r="AC6" t="str">
        <v>0.285684</v>
      </c>
      <c r="AD6" t="str">
        <v>0.5</v>
      </c>
      <c r="AE6" t="str">
        <v>0.80</v>
      </c>
      <c r="AF6" t="str">
        <f>AC6*AD6*AE6*AQ6</f>
        <v>176.434967</v>
      </c>
      <c r="AG6" t="str">
        <v>1.000000</v>
      </c>
      <c r="AH6" t="str">
        <v>60.93</v>
      </c>
      <c r="AI6" t="str">
        <v>59.39</v>
      </c>
      <c r="AJ6" t="str">
        <v>23.49</v>
      </c>
      <c r="AK6" t="str">
        <v>28.07</v>
      </c>
      <c r="AL6" t="str">
        <f>(AK6-AJ6)*(AJ6*0+0)+AK6</f>
        <v>28.07</v>
      </c>
      <c r="AM6" t="str">
        <v>99.84</v>
      </c>
      <c r="AN6" t="str">
        <v>156.0</v>
      </c>
      <c r="AO6" t="str">
        <v>136.2</v>
      </c>
      <c r="AP6" t="str">
        <v>12.7</v>
      </c>
      <c r="AQ6" t="str">
        <v>1544</v>
      </c>
      <c r="AR6" t="str">
        <v>4.023</v>
      </c>
      <c r="AS6" t="str">
        <v>10:01:11</v>
      </c>
      <c r="AT6" t="str">
        <v>2024-06-24</v>
      </c>
      <c r="AU6" t="str">
        <v>-0.54</v>
      </c>
      <c r="AV6" t="str">
        <v>1</v>
      </c>
      <c r="AW6" t="str">
        <v>-0.000</v>
      </c>
      <c r="AX6" t="str">
        <v>0.001</v>
      </c>
      <c r="AY6" t="str">
        <v>0.004</v>
      </c>
      <c r="AZ6" t="str">
        <v>-0.702</v>
      </c>
      <c r="BA6" t="str">
        <v>-0.297</v>
      </c>
      <c r="BB6" t="str">
        <v>-0.033</v>
      </c>
      <c r="BC6" t="str">
        <v>1</v>
      </c>
      <c r="BD6" t="str">
        <v>150</v>
      </c>
      <c r="BE6" t="str">
        <v>0.001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2.451191</v>
      </c>
      <c r="CD6" t="str">
        <v>2.439654</v>
      </c>
      <c r="CE6" t="str">
        <v>1.660607</v>
      </c>
      <c r="CF6" t="str">
        <v>0.894330</v>
      </c>
      <c r="CG6" t="str">
        <v>0.289720</v>
      </c>
      <c r="CH6" t="str">
        <v>0.055894</v>
      </c>
      <c r="CI6" t="str">
        <v>0.087367</v>
      </c>
      <c r="CJ6" t="str">
        <v>1.198114</v>
      </c>
      <c r="CK6" t="str">
        <v>165.389664</v>
      </c>
      <c r="CL6" t="str">
        <v>0.000212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PSF-01225_20240624100630_4ef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2024-06-23T17:01:37.126Z</v>
      </c>
    </row>
    <row r="7">
      <c r="A7" t="str">
        <v>4</v>
      </c>
      <c r="B7" t="str">
        <v>10:07:42</v>
      </c>
      <c r="C7" t="str">
        <v>2024-06-24</v>
      </c>
      <c r="D7" t="str">
        <v>2024_CWW_slow_1</v>
      </c>
      <c r="E7" t="str">
        <v>Sharath</v>
      </c>
      <c r="F7" t="str">
        <v/>
      </c>
      <c r="G7" t="str">
        <v>FREX</v>
      </c>
      <c r="H7" t="str">
        <v>015</v>
      </c>
      <c r="I7" t="str">
        <v/>
      </c>
      <c r="J7" t="str">
        <f>1/((1/L7)-(1/K7))</f>
        <v>0.320589</v>
      </c>
      <c r="K7" t="str">
        <f>BH7+(BI7*AN7)+(BJ7*AN7*POWER(V7,2))+(BK7*AN7*V7)+(BL7*POWER(AN7,2))</f>
        <v>2.917576</v>
      </c>
      <c r="L7" t="str">
        <f>((M7/1000)*(1000-((T7+S7)/2)))/(T7-S7)</f>
        <v>0.288850</v>
      </c>
      <c r="M7" t="str">
        <f>(AN7*(S7-R7))/(100*U7*(1000-S7))*1000</f>
        <v>5.586414</v>
      </c>
      <c r="N7" t="str">
        <v>1.889704</v>
      </c>
      <c r="O7" t="str">
        <v>1.785110</v>
      </c>
      <c r="P7" t="str">
        <f>0.61365*EXP((17.502*AL7)/(240.97+AL7))</f>
        <v>3.766112</v>
      </c>
      <c r="Q7" t="str">
        <f>P7-N7</f>
        <v>1.876407</v>
      </c>
      <c r="R7" t="str">
        <v>17.878096</v>
      </c>
      <c r="S7" t="str">
        <v>18.925623</v>
      </c>
      <c r="T7" t="str">
        <f>(P7/AM7)*1000</f>
        <v>37.718071</v>
      </c>
      <c r="U7" t="str">
        <f>V7*BG7</f>
        <v>0.298530</v>
      </c>
      <c r="V7" t="str">
        <v>1.800000</v>
      </c>
      <c r="W7" t="str">
        <v>PSF-01225_20240624100742_4bf</v>
      </c>
      <c r="X7" t="str">
        <v>0.000000</v>
      </c>
      <c r="Y7" t="str">
        <v>0.000000</v>
      </c>
      <c r="Z7" t="str">
        <v>0.000000</v>
      </c>
      <c r="AA7" t="str">
        <v>147.926331</v>
      </c>
      <c r="AB7" t="str">
        <v>226.851578</v>
      </c>
      <c r="AC7" t="str">
        <v>0.347916</v>
      </c>
      <c r="AD7" t="str">
        <v>0.5</v>
      </c>
      <c r="AE7" t="str">
        <v>0.80</v>
      </c>
      <c r="AF7" t="str">
        <f>AC7*AD7*AE7*AQ7</f>
        <v>232.616699</v>
      </c>
      <c r="AG7" t="str">
        <v>1.000000</v>
      </c>
      <c r="AH7" t="str">
        <v>63.50</v>
      </c>
      <c r="AI7" t="str">
        <v>59.98</v>
      </c>
      <c r="AJ7" t="str">
        <v>23.89</v>
      </c>
      <c r="AK7" t="str">
        <v>27.87</v>
      </c>
      <c r="AL7" t="str">
        <f>(AK7-AJ7)*(AJ7*0+0)+AK7</f>
        <v>27.87</v>
      </c>
      <c r="AM7" t="str">
        <v>99.85</v>
      </c>
      <c r="AN7" t="str">
        <v>156.2</v>
      </c>
      <c r="AO7" t="str">
        <v>148.7</v>
      </c>
      <c r="AP7" t="str">
        <v>4.8</v>
      </c>
      <c r="AQ7" t="str">
        <v>1672</v>
      </c>
      <c r="AR7" t="str">
        <v>4.023</v>
      </c>
      <c r="AS7" t="str">
        <v>10:01:11</v>
      </c>
      <c r="AT7" t="str">
        <v>2024-06-24</v>
      </c>
      <c r="AU7" t="str">
        <v>-0.54</v>
      </c>
      <c r="AV7" t="str">
        <v>1</v>
      </c>
      <c r="AW7" t="str">
        <v>0.001</v>
      </c>
      <c r="AX7" t="str">
        <v>-0.001</v>
      </c>
      <c r="AY7" t="str">
        <v>0.001</v>
      </c>
      <c r="AZ7" t="str">
        <v>0.657</v>
      </c>
      <c r="BA7" t="str">
        <v>-0.274</v>
      </c>
      <c r="BB7" t="str">
        <v>-3.903</v>
      </c>
      <c r="BC7" t="str">
        <v>1</v>
      </c>
      <c r="BD7" t="str">
        <v>150</v>
      </c>
      <c r="BE7" t="str">
        <v>0.001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2.451854</v>
      </c>
      <c r="CD7" t="str">
        <v>2.442723</v>
      </c>
      <c r="CE7" t="str">
        <v>1.662058</v>
      </c>
      <c r="CF7" t="str">
        <v>0.925910</v>
      </c>
      <c r="CG7" t="str">
        <v>0.285037</v>
      </c>
      <c r="CH7" t="str">
        <v>0.048550</v>
      </c>
      <c r="CI7" t="str">
        <v>0.096813</v>
      </c>
      <c r="CJ7" t="str">
        <v>1.288220</v>
      </c>
      <c r="CK7" t="str">
        <v>147.926331</v>
      </c>
      <c r="CL7" t="str">
        <v>0.000212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PSF-01225_20240624100742_4bf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2024-06-23T17:01:37.126Z</v>
      </c>
    </row>
    <row r="8">
      <c r="A8" t="str">
        <v>5</v>
      </c>
      <c r="B8" t="str">
        <v>10:08:22</v>
      </c>
      <c r="C8" t="str">
        <v>2024-06-24</v>
      </c>
      <c r="D8" t="str">
        <v>2024_CWW_slow_1</v>
      </c>
      <c r="E8" t="str">
        <v>Sharath</v>
      </c>
      <c r="F8" t="str">
        <v/>
      </c>
      <c r="G8" t="str">
        <v>FREX</v>
      </c>
      <c r="H8" t="str">
        <v>016</v>
      </c>
      <c r="I8" t="str">
        <v/>
      </c>
      <c r="J8" t="str">
        <f>1/((1/L8)-(1/K8))</f>
        <v>0.243175</v>
      </c>
      <c r="K8" t="str">
        <f>BH8+(BI8*AN8)+(BJ8*AN8*POWER(V8,2))+(BK8*AN8*V8)+(BL8*POWER(AN8,2))</f>
        <v>2.914351</v>
      </c>
      <c r="L8" t="str">
        <f>((M8/1000)*(1000-((T8+S8)/2)))/(T8-S8)</f>
        <v>0.224447</v>
      </c>
      <c r="M8" t="str">
        <f>(AN8*(S8-R8))/(100*U8*(1000-S8))*1000</f>
        <v>3.646027</v>
      </c>
      <c r="N8" t="str">
        <v>1.723372</v>
      </c>
      <c r="O8" t="str">
        <v>1.654831</v>
      </c>
      <c r="P8" t="str">
        <f>0.61365*EXP((17.502*AL8)/(240.97+AL8))</f>
        <v>3.304233</v>
      </c>
      <c r="Q8" t="str">
        <f>P8-N8</f>
        <v>1.580861</v>
      </c>
      <c r="R8" t="str">
        <v>16.576405</v>
      </c>
      <c r="S8" t="str">
        <v>17.262978</v>
      </c>
      <c r="T8" t="str">
        <f>(P8/AM8)*1000</f>
        <v>33.098434</v>
      </c>
      <c r="U8" t="str">
        <f>V8*BG8</f>
        <v>0.298530</v>
      </c>
      <c r="V8" t="str">
        <v>1.800000</v>
      </c>
      <c r="W8" t="str">
        <v>PSF-01225_20240624100822_f1c</v>
      </c>
      <c r="X8" t="str">
        <v>0.000000</v>
      </c>
      <c r="Y8" t="str">
        <v>0.000000</v>
      </c>
      <c r="Z8" t="str">
        <v>0.000000</v>
      </c>
      <c r="AA8" t="str">
        <v>100.760223</v>
      </c>
      <c r="AB8" t="str">
        <v>185.526962</v>
      </c>
      <c r="AC8" t="str">
        <v>0.456897</v>
      </c>
      <c r="AD8" t="str">
        <v>0.5</v>
      </c>
      <c r="AE8" t="str">
        <v>0.80</v>
      </c>
      <c r="AF8" t="str">
        <f>AC8*AD8*AE8*AQ8</f>
        <v>325.514038</v>
      </c>
      <c r="AG8" t="str">
        <v>1.000000</v>
      </c>
      <c r="AH8" t="str">
        <v>57.20</v>
      </c>
      <c r="AI8" t="str">
        <v>54.93</v>
      </c>
      <c r="AJ8" t="str">
        <v>24.10</v>
      </c>
      <c r="AK8" t="str">
        <v>25.65</v>
      </c>
      <c r="AL8" t="str">
        <f>(AK8-AJ8)*(AJ8*0+0)+AK8</f>
        <v>25.65</v>
      </c>
      <c r="AM8" t="str">
        <v>99.83</v>
      </c>
      <c r="AN8" t="str">
        <v>155.8</v>
      </c>
      <c r="AO8" t="str">
        <v>140.1</v>
      </c>
      <c r="AP8" t="str">
        <v>10.0</v>
      </c>
      <c r="AQ8" t="str">
        <v>1781</v>
      </c>
      <c r="AR8" t="str">
        <v>4.020</v>
      </c>
      <c r="AS8" t="str">
        <v>10:01:11</v>
      </c>
      <c r="AT8" t="str">
        <v>2024-06-24</v>
      </c>
      <c r="AU8" t="str">
        <v>-0.54</v>
      </c>
      <c r="AV8" t="str">
        <v>1</v>
      </c>
      <c r="AW8" t="str">
        <v>0.002</v>
      </c>
      <c r="AX8" t="str">
        <v>-0.000</v>
      </c>
      <c r="AY8" t="str">
        <v>0.001</v>
      </c>
      <c r="AZ8" t="str">
        <v>-0.876</v>
      </c>
      <c r="BA8" t="str">
        <v>-0.742</v>
      </c>
      <c r="BB8" t="str">
        <v>-0.652</v>
      </c>
      <c r="BC8" t="str">
        <v>1</v>
      </c>
      <c r="BD8" t="str">
        <v>150</v>
      </c>
      <c r="BE8" t="str">
        <v>0.001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2.445675</v>
      </c>
      <c r="CD8" t="str">
        <v>2.435009</v>
      </c>
      <c r="CE8" t="str">
        <v>1.658689</v>
      </c>
      <c r="CF8" t="str">
        <v>0.904229</v>
      </c>
      <c r="CG8" t="str">
        <v>0.282713</v>
      </c>
      <c r="CH8" t="str">
        <v>0.019331</v>
      </c>
      <c r="CI8" t="str">
        <v>0.101695</v>
      </c>
      <c r="CJ8" t="str">
        <v>1.365664</v>
      </c>
      <c r="CK8" t="str">
        <v>100.760223</v>
      </c>
      <c r="CL8" t="str">
        <v>0.000214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PSF-01225_20240624100822_f1c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2024-06-23T17:01:37.126Z</v>
      </c>
    </row>
    <row r="9">
      <c r="A9" t="str">
        <v>6</v>
      </c>
      <c r="B9" t="str">
        <v>10:09:01</v>
      </c>
      <c r="C9" t="str">
        <v>2024-06-24</v>
      </c>
      <c r="D9" t="str">
        <v>2024_CWW_slow_1</v>
      </c>
      <c r="E9" t="str">
        <v>Sharath</v>
      </c>
      <c r="F9" t="str">
        <v/>
      </c>
      <c r="G9" t="str">
        <v>FREX</v>
      </c>
      <c r="H9" t="str">
        <v>016</v>
      </c>
      <c r="I9" t="str">
        <v/>
      </c>
      <c r="J9" t="str">
        <f>1/((1/L9)-(1/K9))</f>
        <v>0.337543</v>
      </c>
      <c r="K9" t="str">
        <f>BH9+(BI9*AN9)+(BJ9*AN9*POWER(V9,2))+(BK9*AN9*V9)+(BL9*POWER(AN9,2))</f>
        <v>2.914408</v>
      </c>
      <c r="L9" t="str">
        <f>((M9/1000)*(1000-((T9+S9)/2)))/(T9-S9)</f>
        <v>0.302507</v>
      </c>
      <c r="M9" t="str">
        <f>(AN9*(S9-R9))/(100*U9*(1000-S9))*1000</f>
        <v>3.620764</v>
      </c>
      <c r="N9" t="str">
        <v>1.749170</v>
      </c>
      <c r="O9" t="str">
        <v>1.681130</v>
      </c>
      <c r="P9" t="str">
        <f>0.61365*EXP((17.502*AL9)/(240.97+AL9))</f>
        <v>2.916035</v>
      </c>
      <c r="Q9" t="str">
        <f>P9-N9</f>
        <v>1.166865</v>
      </c>
      <c r="R9" t="str">
        <v>16.841324</v>
      </c>
      <c r="S9" t="str">
        <v>17.522930</v>
      </c>
      <c r="T9" t="str">
        <f>(P9/AM9)*1000</f>
        <v>29.212421</v>
      </c>
      <c r="U9" t="str">
        <f>V9*BG9</f>
        <v>0.298530</v>
      </c>
      <c r="V9" t="str">
        <v>1.800000</v>
      </c>
      <c r="W9" t="str">
        <v>PSF-01225_20240624100901_f94</v>
      </c>
      <c r="X9" t="str">
        <v>0.000000</v>
      </c>
      <c r="Y9" t="str">
        <v>0.000000</v>
      </c>
      <c r="Z9" t="str">
        <v>0.000000</v>
      </c>
      <c r="AA9" t="str">
        <v>119.998810</v>
      </c>
      <c r="AB9" t="str">
        <v>337.360016</v>
      </c>
      <c r="AC9" t="str">
        <v>0.644300</v>
      </c>
      <c r="AD9" t="str">
        <v>0.5</v>
      </c>
      <c r="AE9" t="str">
        <v>0.80</v>
      </c>
      <c r="AF9" t="str">
        <f>AC9*AD9*AE9*AQ9</f>
        <v>328.789429</v>
      </c>
      <c r="AG9" t="str">
        <v>1.000000</v>
      </c>
      <c r="AH9" t="str">
        <v>57.55</v>
      </c>
      <c r="AI9" t="str">
        <v>55.31</v>
      </c>
      <c r="AJ9" t="str">
        <v>24.25</v>
      </c>
      <c r="AK9" t="str">
        <v>23.56</v>
      </c>
      <c r="AL9" t="str">
        <f>(AK9-AJ9)*(AJ9*0+0)+AK9</f>
        <v>23.56</v>
      </c>
      <c r="AM9" t="str">
        <v>99.82</v>
      </c>
      <c r="AN9" t="str">
        <v>155.8</v>
      </c>
      <c r="AO9" t="str">
        <v>147.5</v>
      </c>
      <c r="AP9" t="str">
        <v>5.3</v>
      </c>
      <c r="AQ9" t="str">
        <v>1276</v>
      </c>
      <c r="AR9" t="str">
        <v>4.020</v>
      </c>
      <c r="AS9" t="str">
        <v>10:01:11</v>
      </c>
      <c r="AT9" t="str">
        <v>2024-06-24</v>
      </c>
      <c r="AU9" t="str">
        <v>-0.54</v>
      </c>
      <c r="AV9" t="str">
        <v>1</v>
      </c>
      <c r="AW9" t="str">
        <v>0.001</v>
      </c>
      <c r="AX9" t="str">
        <v>-0.001</v>
      </c>
      <c r="AY9" t="str">
        <v>-0.003</v>
      </c>
      <c r="AZ9" t="str">
        <v>0.219</v>
      </c>
      <c r="BA9" t="str">
        <v>0.297</v>
      </c>
      <c r="BB9" t="str">
        <v>0.632</v>
      </c>
      <c r="BC9" t="str">
        <v>1</v>
      </c>
      <c r="BD9" t="str">
        <v>150</v>
      </c>
      <c r="BE9" t="str">
        <v>0.001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2.446125</v>
      </c>
      <c r="CD9" t="str">
        <v>2.435415</v>
      </c>
      <c r="CE9" t="str">
        <v>1.658747</v>
      </c>
      <c r="CF9" t="str">
        <v>0.922879</v>
      </c>
      <c r="CG9" t="str">
        <v>0.281070</v>
      </c>
      <c r="CH9" t="str">
        <v>-0.006899</v>
      </c>
      <c r="CI9" t="str">
        <v>0.106547</v>
      </c>
      <c r="CJ9" t="str">
        <v>1.008617</v>
      </c>
      <c r="CK9" t="str">
        <v>119.998810</v>
      </c>
      <c r="CL9" t="str">
        <v>0.000212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PSF-01225_20240624100901_f94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2024-06-23T17:01:37.126Z</v>
      </c>
    </row>
    <row r="10">
      <c r="A10" t="str">
        <v>7</v>
      </c>
      <c r="B10" t="str">
        <v>10:10:44</v>
      </c>
      <c r="C10" t="str">
        <v>2024-06-24</v>
      </c>
      <c r="D10" t="str">
        <v>2024_CWW_slow_1</v>
      </c>
      <c r="E10" t="str">
        <v>Sharath</v>
      </c>
      <c r="F10" t="str">
        <v/>
      </c>
      <c r="G10" t="str">
        <v>FREX</v>
      </c>
      <c r="H10" t="str">
        <v>014</v>
      </c>
      <c r="I10" t="str">
        <v/>
      </c>
      <c r="J10" t="str">
        <f>1/((1/L10)-(1/K10))</f>
        <v>0.482911</v>
      </c>
      <c r="K10" t="str">
        <f>BH10+(BI10*AN10)+(BJ10*AN10*POWER(V10,2))+(BK10*AN10*V10)+(BL10*POWER(AN10,2))</f>
        <v>2.915221</v>
      </c>
      <c r="L10" t="str">
        <f>((M10/1000)*(1000-((T10+S10)/2)))/(T10-S10)</f>
        <v>0.414284</v>
      </c>
      <c r="M10" t="str">
        <f>(AN10*(S10-R10))/(100*U10*(1000-S10))*1000</f>
        <v>4.446003</v>
      </c>
      <c r="N10" t="str">
        <v>1.770783</v>
      </c>
      <c r="O10" t="str">
        <v>1.687306</v>
      </c>
      <c r="P10" t="str">
        <f>0.61365*EXP((17.502*AL10)/(240.97+AL10))</f>
        <v>2.817457</v>
      </c>
      <c r="Q10" t="str">
        <f>P10-N10</f>
        <v>1.046674</v>
      </c>
      <c r="R10" t="str">
        <v>16.902725</v>
      </c>
      <c r="S10" t="str">
        <v>17.738964</v>
      </c>
      <c r="T10" t="str">
        <f>(P10/AM10)*1000</f>
        <v>28.224106</v>
      </c>
      <c r="U10" t="str">
        <f>V10*BG10</f>
        <v>0.298530</v>
      </c>
      <c r="V10" t="str">
        <v>1.800000</v>
      </c>
      <c r="W10" t="str">
        <v>PSF-01225_20240624101044_8e8</v>
      </c>
      <c r="X10" t="str">
        <v>0.000000</v>
      </c>
      <c r="Y10" t="str">
        <v>0.000000</v>
      </c>
      <c r="Z10" t="str">
        <v>0.000000</v>
      </c>
      <c r="AA10" t="str">
        <v>113.830444</v>
      </c>
      <c r="AB10" t="str">
        <v>315.229309</v>
      </c>
      <c r="AC10" t="str">
        <v>0.638896</v>
      </c>
      <c r="AD10" t="str">
        <v>0.5</v>
      </c>
      <c r="AE10" t="str">
        <v>0.80</v>
      </c>
      <c r="AF10" t="str">
        <f>AC10*AD10*AE10*AQ10</f>
        <v>244.385590</v>
      </c>
      <c r="AG10" t="str">
        <v>1.000000</v>
      </c>
      <c r="AH10" t="str">
        <v>57.12</v>
      </c>
      <c r="AI10" t="str">
        <v>54.43</v>
      </c>
      <c r="AJ10" t="str">
        <v>24.57</v>
      </c>
      <c r="AK10" t="str">
        <v>22.99</v>
      </c>
      <c r="AL10" t="str">
        <f>(AK10-AJ10)*(AJ10*0+0)+AK10</f>
        <v>22.99</v>
      </c>
      <c r="AM10" t="str">
        <v>99.82</v>
      </c>
      <c r="AN10" t="str">
        <v>155.9</v>
      </c>
      <c r="AO10" t="str">
        <v>149.1</v>
      </c>
      <c r="AP10" t="str">
        <v>4.4</v>
      </c>
      <c r="AQ10" t="str">
        <v>956</v>
      </c>
      <c r="AR10" t="str">
        <v>4.018</v>
      </c>
      <c r="AS10" t="str">
        <v>10:01:11</v>
      </c>
      <c r="AT10" t="str">
        <v>2024-06-24</v>
      </c>
      <c r="AU10" t="str">
        <v>-0.54</v>
      </c>
      <c r="AV10" t="str">
        <v>1</v>
      </c>
      <c r="AW10" t="str">
        <v>-0.003</v>
      </c>
      <c r="AX10" t="str">
        <v>0.001</v>
      </c>
      <c r="AY10" t="str">
        <v>0.003</v>
      </c>
      <c r="AZ10" t="str">
        <v>-0.021</v>
      </c>
      <c r="BA10" t="str">
        <v>0.148</v>
      </c>
      <c r="BB10" t="str">
        <v>0.282</v>
      </c>
      <c r="BC10" t="str">
        <v>1</v>
      </c>
      <c r="BD10" t="str">
        <v>150</v>
      </c>
      <c r="BE10" t="str">
        <v>0.001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2.444996</v>
      </c>
      <c r="CD10" t="str">
        <v>2.434839</v>
      </c>
      <c r="CE10" t="str">
        <v>1.659594</v>
      </c>
      <c r="CF10" t="str">
        <v>0.926816</v>
      </c>
      <c r="CG10" t="str">
        <v>0.277393</v>
      </c>
      <c r="CH10" t="str">
        <v>-0.017330</v>
      </c>
      <c r="CI10" t="str">
        <v>0.118896</v>
      </c>
      <c r="CJ10" t="str">
        <v>0.782894</v>
      </c>
      <c r="CK10" t="str">
        <v>113.830444</v>
      </c>
      <c r="CL10" t="str">
        <v>0.000214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PSF-01225_20240624101044_8e8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2024-06-23T17:01:37.126Z</v>
      </c>
    </row>
    <row r="11">
      <c r="A11" t="str">
        <v>8</v>
      </c>
      <c r="B11" t="str">
        <v>10:11:56</v>
      </c>
      <c r="C11" t="str">
        <v>2024-06-24</v>
      </c>
      <c r="D11" t="str">
        <v>2024_CWW_slow_1</v>
      </c>
      <c r="E11" t="str">
        <v>Sharath</v>
      </c>
      <c r="F11" t="str">
        <v/>
      </c>
      <c r="G11" t="str">
        <v>FREX</v>
      </c>
      <c r="H11" t="str">
        <v>014</v>
      </c>
      <c r="I11" t="str">
        <v/>
      </c>
      <c r="J11" t="str">
        <f>1/((1/L11)-(1/K11))</f>
        <v>0.607914</v>
      </c>
      <c r="K11" t="str">
        <f>BH11+(BI11*AN11)+(BJ11*AN11*POWER(V11,2))+(BK11*AN11*V11)+(BL11*POWER(AN11,2))</f>
        <v>2.913824</v>
      </c>
      <c r="L11" t="str">
        <f>((M11/1000)*(1000-((T11+S11)/2)))/(T11-S11)</f>
        <v>0.502977</v>
      </c>
      <c r="M11" t="str">
        <f>(AN11*(S11-R11))/(100*U11*(1000-S11))*1000</f>
        <v>4.860733</v>
      </c>
      <c r="N11" t="str">
        <v>1.887590</v>
      </c>
      <c r="O11" t="str">
        <v>1.796323</v>
      </c>
      <c r="P11" t="str">
        <f>0.61365*EXP((17.502*AL11)/(240.97+AL11))</f>
        <v>2.829618</v>
      </c>
      <c r="Q11" t="str">
        <f>P11-N11</f>
        <v>0.942028</v>
      </c>
      <c r="R11" t="str">
        <v>17.992462</v>
      </c>
      <c r="S11" t="str">
        <v>18.906624</v>
      </c>
      <c r="T11" t="str">
        <f>(P11/AM11)*1000</f>
        <v>28.342236</v>
      </c>
      <c r="U11" t="str">
        <f>V11*BG11</f>
        <v>0.298530</v>
      </c>
      <c r="V11" t="str">
        <v>1.800000</v>
      </c>
      <c r="W11" t="str">
        <v>PSF-01225_20240624101156_b71</v>
      </c>
      <c r="X11" t="str">
        <v>0.000000</v>
      </c>
      <c r="Y11" t="str">
        <v>0.000000</v>
      </c>
      <c r="Z11" t="str">
        <v>0.000000</v>
      </c>
      <c r="AA11" t="str">
        <v>114.585754</v>
      </c>
      <c r="AB11" t="str">
        <v>427.744019</v>
      </c>
      <c r="AC11" t="str">
        <v>0.732116</v>
      </c>
      <c r="AD11" t="str">
        <v>0.5</v>
      </c>
      <c r="AE11" t="str">
        <v>0.80</v>
      </c>
      <c r="AF11" t="str">
        <f>AC11*AD11*AE11*AQ11</f>
        <v>71.361015</v>
      </c>
      <c r="AG11" t="str">
        <v>1.000000</v>
      </c>
      <c r="AH11" t="str">
        <v>60.27</v>
      </c>
      <c r="AI11" t="str">
        <v>57.35</v>
      </c>
      <c r="AJ11" t="str">
        <v>24.75</v>
      </c>
      <c r="AK11" t="str">
        <v>23.06</v>
      </c>
      <c r="AL11" t="str">
        <f>(AK11-AJ11)*(AJ11*0+0)+AK11</f>
        <v>23.06</v>
      </c>
      <c r="AM11" t="str">
        <v>99.84</v>
      </c>
      <c r="AN11" t="str">
        <v>155.7</v>
      </c>
      <c r="AO11" t="str">
        <v>143.1</v>
      </c>
      <c r="AP11" t="str">
        <v>8.1</v>
      </c>
      <c r="AQ11" t="str">
        <v>244</v>
      </c>
      <c r="AR11" t="str">
        <v>4.015</v>
      </c>
      <c r="AS11" t="str">
        <v>10:01:11</v>
      </c>
      <c r="AT11" t="str">
        <v>2024-06-24</v>
      </c>
      <c r="AU11" t="str">
        <v>-0.54</v>
      </c>
      <c r="AV11" t="str">
        <v>1</v>
      </c>
      <c r="AW11" t="str">
        <v>0.005</v>
      </c>
      <c r="AX11" t="str">
        <v>-0.000</v>
      </c>
      <c r="AY11" t="str">
        <v>-0.021</v>
      </c>
      <c r="AZ11" t="str">
        <v>-0.574</v>
      </c>
      <c r="BA11" t="str">
        <v>-2.327</v>
      </c>
      <c r="BB11" t="str">
        <v>-0.048</v>
      </c>
      <c r="BC11" t="str">
        <v>1</v>
      </c>
      <c r="BD11" t="str">
        <v>150</v>
      </c>
      <c r="BE11" t="str">
        <v>0.001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2.448538</v>
      </c>
      <c r="CD11" t="str">
        <v>2.438661</v>
      </c>
      <c r="CE11" t="str">
        <v>1.658140</v>
      </c>
      <c r="CF11" t="str">
        <v>0.911779</v>
      </c>
      <c r="CG11" t="str">
        <v>0.275494</v>
      </c>
      <c r="CH11" t="str">
        <v>-0.018528</v>
      </c>
      <c r="CI11" t="str">
        <v>0.127318</v>
      </c>
      <c r="CJ11" t="str">
        <v>0.279420</v>
      </c>
      <c r="CK11" t="str">
        <v>114.585754</v>
      </c>
      <c r="CL11" t="str">
        <v>0.000215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PSF-01225_20240624101156_b71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2024-06-23T17:01:37.126Z</v>
      </c>
    </row>
    <row r="12">
      <c r="A12" t="str">
        <v>1</v>
      </c>
      <c r="B12" t="str">
        <v>11:07:57</v>
      </c>
      <c r="C12" t="str">
        <v>2024-06-24</v>
      </c>
      <c r="D12" t="str">
        <v>2024_CWW_slow_1</v>
      </c>
      <c r="E12" t="str">
        <v>Sharath</v>
      </c>
      <c r="F12" t="str">
        <v/>
      </c>
      <c r="G12" t="str">
        <v>FREX</v>
      </c>
      <c r="H12" t="str">
        <v>013</v>
      </c>
      <c r="I12" t="str">
        <v/>
      </c>
      <c r="J12" t="str">
        <f>1/((1/L12)-(1/K12))</f>
        <v>0.038960</v>
      </c>
      <c r="K12" t="str">
        <f>BH12+(BI12*AN12)+(BJ12*AN12*POWER(V12,2))+(BK12*AN12*V12)+(BL12*POWER(AN12,2))</f>
        <v>2.914188</v>
      </c>
      <c r="L12" t="str">
        <f>((M12/1000)*(1000-((T12+S12)/2)))/(T12-S12)</f>
        <v>0.038446</v>
      </c>
      <c r="M12" t="str">
        <f>(AN12*(S12-R12))/(100*U12*(1000-S12))*1000</f>
        <v>0.748456</v>
      </c>
      <c r="N12" t="str">
        <v>1.525746</v>
      </c>
      <c r="O12" t="str">
        <v>1.511654</v>
      </c>
      <c r="P12" t="str">
        <f>0.61365*EXP((17.502*AL12)/(240.97+AL12))</f>
        <v>3.419969</v>
      </c>
      <c r="Q12" t="str">
        <f>P12-N12</f>
        <v>1.894223</v>
      </c>
      <c r="R12" t="str">
        <v>15.151012</v>
      </c>
      <c r="S12" t="str">
        <v>15.292253</v>
      </c>
      <c r="T12" t="str">
        <f>(P12/AM12)*1000</f>
        <v>34.277676</v>
      </c>
      <c r="U12" t="str">
        <f>V12*BG12</f>
        <v>0.298530</v>
      </c>
      <c r="V12" t="str">
        <v>1.800000</v>
      </c>
      <c r="W12" t="str">
        <v>PSF-01225_20240624110757_70a</v>
      </c>
      <c r="X12" t="str">
        <v>0.000000</v>
      </c>
      <c r="Y12" t="str">
        <v>0.000000</v>
      </c>
      <c r="Z12" t="str">
        <v>0.000000</v>
      </c>
      <c r="AA12" t="str">
        <v>200.668930</v>
      </c>
      <c r="AB12" t="str">
        <v>393.139954</v>
      </c>
      <c r="AC12" t="str">
        <v>0.489574</v>
      </c>
      <c r="AD12" t="str">
        <v>0.5</v>
      </c>
      <c r="AE12" t="str">
        <v>0.80</v>
      </c>
      <c r="AF12" t="str">
        <f>AC12*AD12*AE12*AQ12</f>
        <v>70.874107</v>
      </c>
      <c r="AG12" t="str">
        <v>1.000000</v>
      </c>
      <c r="AH12" t="str">
        <v>41.19</v>
      </c>
      <c r="AI12" t="str">
        <v>40.81</v>
      </c>
      <c r="AJ12" t="str">
        <v>27.59</v>
      </c>
      <c r="AK12" t="str">
        <v>26.23</v>
      </c>
      <c r="AL12" t="str">
        <f>(AK12-AJ12)*(AJ12*0+0)+AK12</f>
        <v>26.23</v>
      </c>
      <c r="AM12" t="str">
        <v>99.77</v>
      </c>
      <c r="AN12" t="str">
        <v>155.8</v>
      </c>
      <c r="AO12" t="str">
        <v>146.4</v>
      </c>
      <c r="AP12" t="str">
        <v>6.0</v>
      </c>
      <c r="AQ12" t="str">
        <v>362</v>
      </c>
      <c r="AR12" t="str">
        <v>3.937</v>
      </c>
      <c r="AS12" t="str">
        <v>11:07:44</v>
      </c>
      <c r="AT12" t="str">
        <v>2024-06-24</v>
      </c>
      <c r="AU12" t="str">
        <v>0.01</v>
      </c>
      <c r="AV12" t="str">
        <v>1</v>
      </c>
      <c r="AW12" t="str">
        <v>-0.000</v>
      </c>
      <c r="AX12" t="str">
        <v>0.000</v>
      </c>
      <c r="AY12" t="str">
        <v>-0.004</v>
      </c>
      <c r="AZ12" t="str">
        <v>-5.694</v>
      </c>
      <c r="BA12" t="str">
        <v>-8.054</v>
      </c>
      <c r="BB12" t="str">
        <v>2.562</v>
      </c>
      <c r="BC12" t="str">
        <v>1</v>
      </c>
      <c r="BD12" t="str">
        <v>150</v>
      </c>
      <c r="BE12" t="str">
        <v>0.001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2.427562</v>
      </c>
      <c r="CD12" t="str">
        <v>2.413741</v>
      </c>
      <c r="CE12" t="str">
        <v>1.658519</v>
      </c>
      <c r="CF12" t="str">
        <v>0.919961</v>
      </c>
      <c r="CG12" t="str">
        <v>0.246068</v>
      </c>
      <c r="CH12" t="str">
        <v>-0.015240</v>
      </c>
      <c r="CI12" t="str">
        <v>0.427305</v>
      </c>
      <c r="CJ12" t="str">
        <v>0.362958</v>
      </c>
      <c r="CK12" t="str">
        <v>200.668930</v>
      </c>
      <c r="CL12" t="str">
        <v>0.000214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PSF-01225_20240624110757_70a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2024-06-23T17:01:37.126Z</v>
      </c>
    </row>
    <row r="13">
      <c r="A13" t="str">
        <v>2</v>
      </c>
      <c r="B13" t="str">
        <v>11:08:37</v>
      </c>
      <c r="C13" t="str">
        <v>2024-06-24</v>
      </c>
      <c r="D13" t="str">
        <v>2024_CWW_slow_1</v>
      </c>
      <c r="E13" t="str">
        <v>Sharath</v>
      </c>
      <c r="F13" t="str">
        <v/>
      </c>
      <c r="G13" t="str">
        <v>FREX</v>
      </c>
      <c r="H13" t="str">
        <v>013</v>
      </c>
      <c r="I13" t="str">
        <v/>
      </c>
      <c r="J13" t="str">
        <f>1/((1/L13)-(1/K13))</f>
        <v>0.056313</v>
      </c>
      <c r="K13" t="str">
        <f>BH13+(BI13*AN13)+(BJ13*AN13*POWER(V13,2))+(BK13*AN13*V13)+(BL13*POWER(AN13,2))</f>
        <v>2.917469</v>
      </c>
      <c r="L13" t="str">
        <f>((M13/1000)*(1000-((T13+S13)/2)))/(T13-S13)</f>
        <v>0.055246</v>
      </c>
      <c r="M13" t="str">
        <f>(AN13*(S13-R13))/(100*U13*(1000-S13))*1000</f>
        <v>1.066513</v>
      </c>
      <c r="N13" t="str">
        <v>1.536175</v>
      </c>
      <c r="O13" t="str">
        <v>1.516149</v>
      </c>
      <c r="P13" t="str">
        <f>0.61365*EXP((17.502*AL13)/(240.97+AL13))</f>
        <v>3.414421</v>
      </c>
      <c r="Q13" t="str">
        <f>P13-N13</f>
        <v>1.878245</v>
      </c>
      <c r="R13" t="str">
        <v>15.196407</v>
      </c>
      <c r="S13" t="str">
        <v>15.397129</v>
      </c>
      <c r="T13" t="str">
        <f>(P13/AM13)*1000</f>
        <v>34.222836</v>
      </c>
      <c r="U13" t="str">
        <f>V13*BG13</f>
        <v>0.298530</v>
      </c>
      <c r="V13" t="str">
        <v>1.800000</v>
      </c>
      <c r="W13" t="str">
        <v>PSF-01225_20240624110837_305</v>
      </c>
      <c r="X13" t="str">
        <v>0.000000</v>
      </c>
      <c r="Y13" t="str">
        <v>0.000000</v>
      </c>
      <c r="Z13" t="str">
        <v>0.000000</v>
      </c>
      <c r="AA13" t="str">
        <v>160.078888</v>
      </c>
      <c r="AB13" t="str">
        <v>373.357422</v>
      </c>
      <c r="AC13" t="str">
        <v>0.571245</v>
      </c>
      <c r="AD13" t="str">
        <v>0.5</v>
      </c>
      <c r="AE13" t="str">
        <v>0.80</v>
      </c>
      <c r="AF13" t="str">
        <f>AC13*AD13*AE13*AQ13</f>
        <v>76.981712</v>
      </c>
      <c r="AG13" t="str">
        <v>1.000000</v>
      </c>
      <c r="AH13" t="str">
        <v>41.54</v>
      </c>
      <c r="AI13" t="str">
        <v>41.00</v>
      </c>
      <c r="AJ13" t="str">
        <v>27.56</v>
      </c>
      <c r="AK13" t="str">
        <v>26.20</v>
      </c>
      <c r="AL13" t="str">
        <f>(AK13-AJ13)*(AJ13*0+0)+AK13</f>
        <v>26.20</v>
      </c>
      <c r="AM13" t="str">
        <v>99.77</v>
      </c>
      <c r="AN13" t="str">
        <v>156.2</v>
      </c>
      <c r="AO13" t="str">
        <v>149.8</v>
      </c>
      <c r="AP13" t="str">
        <v>4.1</v>
      </c>
      <c r="AQ13" t="str">
        <v>337</v>
      </c>
      <c r="AR13" t="str">
        <v>3.937</v>
      </c>
      <c r="AS13" t="str">
        <v>11:07:44</v>
      </c>
      <c r="AT13" t="str">
        <v>2024-06-24</v>
      </c>
      <c r="AU13" t="str">
        <v>0.01</v>
      </c>
      <c r="AV13" t="str">
        <v>1</v>
      </c>
      <c r="AW13" t="str">
        <v>0.000</v>
      </c>
      <c r="AX13" t="str">
        <v>0.000</v>
      </c>
      <c r="AY13" t="str">
        <v>-0.001</v>
      </c>
      <c r="AZ13" t="str">
        <v>1.117</v>
      </c>
      <c r="BA13" t="str">
        <v>0.933</v>
      </c>
      <c r="BB13" t="str">
        <v>-1.183</v>
      </c>
      <c r="BC13" t="str">
        <v>1</v>
      </c>
      <c r="BD13" t="str">
        <v>150</v>
      </c>
      <c r="BE13" t="str">
        <v>0.001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2.427802</v>
      </c>
      <c r="CD13" t="str">
        <v>2.414189</v>
      </c>
      <c r="CE13" t="str">
        <v>1.661944</v>
      </c>
      <c r="CF13" t="str">
        <v>0.928554</v>
      </c>
      <c r="CG13" t="str">
        <v>0.246330</v>
      </c>
      <c r="CH13" t="str">
        <v>-0.015242</v>
      </c>
      <c r="CI13" t="str">
        <v>0.429956</v>
      </c>
      <c r="CJ13" t="str">
        <v>0.345285</v>
      </c>
      <c r="CK13" t="str">
        <v>160.078888</v>
      </c>
      <c r="CL13" t="str">
        <v>0.000212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PSF-01225_20240624110837_305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2024-06-23T17:01:37.126Z</v>
      </c>
    </row>
    <row r="14">
      <c r="A14" t="str">
        <v>3</v>
      </c>
      <c r="B14" t="str">
        <v>11:10:16</v>
      </c>
      <c r="C14" t="str">
        <v>2024-06-24</v>
      </c>
      <c r="D14" t="str">
        <v>2024_CWW_slow_1</v>
      </c>
      <c r="E14" t="str">
        <v>Sharath</v>
      </c>
      <c r="F14" t="str">
        <v/>
      </c>
      <c r="G14" t="str">
        <v>FREX</v>
      </c>
      <c r="H14" t="str">
        <v>014</v>
      </c>
      <c r="I14" t="str">
        <v/>
      </c>
      <c r="J14" t="str">
        <f>1/((1/L14)-(1/K14))</f>
        <v>0.265282</v>
      </c>
      <c r="K14" t="str">
        <f>BH14+(BI14*AN14)+(BJ14*AN14*POWER(V14,2))+(BK14*AN14*V14)+(BL14*POWER(AN14,2))</f>
        <v>2.914973</v>
      </c>
      <c r="L14" t="str">
        <f>((M14/1000)*(1000-((T14+S14)/2)))/(T14-S14)</f>
        <v>0.243153</v>
      </c>
      <c r="M14" t="str">
        <f>(AN14*(S14-R14))/(100*U14*(1000-S14))*1000</f>
        <v>4.049181</v>
      </c>
      <c r="N14" t="str">
        <v>1.674500</v>
      </c>
      <c r="O14" t="str">
        <v>1.598421</v>
      </c>
      <c r="P14" t="str">
        <f>0.61365*EXP((17.502*AL14)/(240.97+AL14))</f>
        <v>3.294688</v>
      </c>
      <c r="Q14" t="str">
        <f>P14-N14</f>
        <v>1.620188</v>
      </c>
      <c r="R14" t="str">
        <v>16.019974</v>
      </c>
      <c r="S14" t="str">
        <v>16.782467</v>
      </c>
      <c r="T14" t="str">
        <f>(P14/AM14)*1000</f>
        <v>33.020596</v>
      </c>
      <c r="U14" t="str">
        <f>V14*BG14</f>
        <v>0.298530</v>
      </c>
      <c r="V14" t="str">
        <v>1.800000</v>
      </c>
      <c r="W14" t="str">
        <v>PSF-01225_20240624111016_cce</v>
      </c>
      <c r="X14" t="str">
        <v>0.000000</v>
      </c>
      <c r="Y14" t="str">
        <v>0.000000</v>
      </c>
      <c r="Z14" t="str">
        <v>0.000000</v>
      </c>
      <c r="AA14" t="str">
        <v>135.632874</v>
      </c>
      <c r="AB14" t="str">
        <v>432.672150</v>
      </c>
      <c r="AC14" t="str">
        <v>0.686523</v>
      </c>
      <c r="AD14" t="str">
        <v>0.5</v>
      </c>
      <c r="AE14" t="str">
        <v>0.80</v>
      </c>
      <c r="AF14" t="str">
        <f>AC14*AD14*AE14*AQ14</f>
        <v>14.873375</v>
      </c>
      <c r="AG14" t="str">
        <v>1.000000</v>
      </c>
      <c r="AH14" t="str">
        <v>45.78</v>
      </c>
      <c r="AI14" t="str">
        <v>43.70</v>
      </c>
      <c r="AJ14" t="str">
        <v>27.37</v>
      </c>
      <c r="AK14" t="str">
        <v>25.60</v>
      </c>
      <c r="AL14" t="str">
        <f>(AK14-AJ14)*(AJ14*0+0)+AK14</f>
        <v>25.60</v>
      </c>
      <c r="AM14" t="str">
        <v>99.78</v>
      </c>
      <c r="AN14" t="str">
        <v>155.9</v>
      </c>
      <c r="AO14" t="str">
        <v>153.9</v>
      </c>
      <c r="AP14" t="str">
        <v>1.2</v>
      </c>
      <c r="AQ14" t="str">
        <v>54</v>
      </c>
      <c r="AR14" t="str">
        <v>3.936</v>
      </c>
      <c r="AS14" t="str">
        <v>11:07:44</v>
      </c>
      <c r="AT14" t="str">
        <v>2024-06-24</v>
      </c>
      <c r="AU14" t="str">
        <v>0.01</v>
      </c>
      <c r="AV14" t="str">
        <v>1</v>
      </c>
      <c r="AW14" t="str">
        <v>-0.001</v>
      </c>
      <c r="AX14" t="str">
        <v>0.000</v>
      </c>
      <c r="AY14" t="str">
        <v>0.000</v>
      </c>
      <c r="AZ14" t="str">
        <v>0.011</v>
      </c>
      <c r="BA14" t="str">
        <v>0.060</v>
      </c>
      <c r="BB14" t="str">
        <v>-0.388</v>
      </c>
      <c r="BC14" t="str">
        <v>1</v>
      </c>
      <c r="BD14" t="str">
        <v>150</v>
      </c>
      <c r="BE14" t="str">
        <v>0.001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2.431259</v>
      </c>
      <c r="CD14" t="str">
        <v>2.419611</v>
      </c>
      <c r="CE14" t="str">
        <v>1.659336</v>
      </c>
      <c r="CF14" t="str">
        <v>0.939318</v>
      </c>
      <c r="CG14" t="str">
        <v>0.248189</v>
      </c>
      <c r="CH14" t="str">
        <v>-0.020082</v>
      </c>
      <c r="CI14" t="str">
        <v>0.436318</v>
      </c>
      <c r="CJ14" t="str">
        <v>0.145519</v>
      </c>
      <c r="CK14" t="str">
        <v>135.632874</v>
      </c>
      <c r="CL14" t="str">
        <v>0.000212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PSF-01225_20240624111016_cce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2024-06-23T17:01:37.126Z</v>
      </c>
    </row>
    <row r="15">
      <c r="A15" t="str">
        <v>4</v>
      </c>
      <c r="B15" t="str">
        <v>11:10:52</v>
      </c>
      <c r="C15" t="str">
        <v>2024-06-24</v>
      </c>
      <c r="D15" t="str">
        <v>2024_CWW_slow_1</v>
      </c>
      <c r="E15" t="str">
        <v>Sharath</v>
      </c>
      <c r="F15" t="str">
        <v/>
      </c>
      <c r="G15" t="str">
        <v>FREX</v>
      </c>
      <c r="H15" t="str">
        <v>014</v>
      </c>
      <c r="I15" t="str">
        <v/>
      </c>
      <c r="J15" t="str">
        <f>1/((1/L15)-(1/K15))</f>
        <v>0.315267</v>
      </c>
      <c r="K15" t="str">
        <f>BH15+(BI15*AN15)+(BJ15*AN15*POWER(V15,2))+(BK15*AN15*V15)+(BL15*POWER(AN15,2))</f>
        <v>2.914694</v>
      </c>
      <c r="L15" t="str">
        <f>((M15/1000)*(1000-((T15+S15)/2)))/(T15-S15)</f>
        <v>0.284495</v>
      </c>
      <c r="M15" t="str">
        <f>(AN15*(S15-R15))/(100*U15*(1000-S15))*1000</f>
        <v>4.315647</v>
      </c>
      <c r="N15" t="str">
        <v>1.636827</v>
      </c>
      <c r="O15" t="str">
        <v>1.555704</v>
      </c>
      <c r="P15" t="str">
        <f>0.61365*EXP((17.502*AL15)/(240.97+AL15))</f>
        <v>3.114147</v>
      </c>
      <c r="Q15" t="str">
        <f>P15-N15</f>
        <v>1.477321</v>
      </c>
      <c r="R15" t="str">
        <v>15.593996</v>
      </c>
      <c r="S15" t="str">
        <v>16.407154</v>
      </c>
      <c r="T15" t="str">
        <f>(P15/AM15)*1000</f>
        <v>31.215456</v>
      </c>
      <c r="U15" t="str">
        <f>V15*BG15</f>
        <v>0.298530</v>
      </c>
      <c r="V15" t="str">
        <v>1.800000</v>
      </c>
      <c r="W15" t="str">
        <v>PSF-01225_20240624111052_9ee</v>
      </c>
      <c r="X15" t="str">
        <v>0.000000</v>
      </c>
      <c r="Y15" t="str">
        <v>0.000000</v>
      </c>
      <c r="Z15" t="str">
        <v>0.000000</v>
      </c>
      <c r="AA15" t="str">
        <v>122.553703</v>
      </c>
      <c r="AB15" t="str">
        <v>433.569794</v>
      </c>
      <c r="AC15" t="str">
        <v>0.717338</v>
      </c>
      <c r="AD15" t="str">
        <v>0.5</v>
      </c>
      <c r="AE15" t="str">
        <v>0.80</v>
      </c>
      <c r="AF15" t="str">
        <f>AC15*AD15*AE15*AQ15</f>
        <v>15.309468</v>
      </c>
      <c r="AG15" t="str">
        <v>1.000000</v>
      </c>
      <c r="AH15" t="str">
        <v>44.95</v>
      </c>
      <c r="AI15" t="str">
        <v>42.72</v>
      </c>
      <c r="AJ15" t="str">
        <v>27.30</v>
      </c>
      <c r="AK15" t="str">
        <v>24.65</v>
      </c>
      <c r="AL15" t="str">
        <f>(AK15-AJ15)*(AJ15*0+0)+AK15</f>
        <v>24.65</v>
      </c>
      <c r="AM15" t="str">
        <v>99.76</v>
      </c>
      <c r="AN15" t="str">
        <v>155.8</v>
      </c>
      <c r="AO15" t="str">
        <v>155.3</v>
      </c>
      <c r="AP15" t="str">
        <v>0.4</v>
      </c>
      <c r="AQ15" t="str">
        <v>53</v>
      </c>
      <c r="AR15" t="str">
        <v>3.934</v>
      </c>
      <c r="AS15" t="str">
        <v>11:07:44</v>
      </c>
      <c r="AT15" t="str">
        <v>2024-06-24</v>
      </c>
      <c r="AU15" t="str">
        <v>0.01</v>
      </c>
      <c r="AV15" t="str">
        <v>1</v>
      </c>
      <c r="AW15" t="str">
        <v>0.002</v>
      </c>
      <c r="AX15" t="str">
        <v>0.000</v>
      </c>
      <c r="AY15" t="str">
        <v>-0.001</v>
      </c>
      <c r="AZ15" t="str">
        <v>0.267</v>
      </c>
      <c r="BA15" t="str">
        <v>0.600</v>
      </c>
      <c r="BB15" t="str">
        <v>1.317</v>
      </c>
      <c r="BC15" t="str">
        <v>1</v>
      </c>
      <c r="BD15" t="str">
        <v>150</v>
      </c>
      <c r="BE15" t="str">
        <v>0.001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2.430028</v>
      </c>
      <c r="CD15" t="str">
        <v>2.418567</v>
      </c>
      <c r="CE15" t="str">
        <v>1.659046</v>
      </c>
      <c r="CF15" t="str">
        <v>0.942740</v>
      </c>
      <c r="CG15" t="str">
        <v>0.248918</v>
      </c>
      <c r="CH15" t="str">
        <v>-0.030270</v>
      </c>
      <c r="CI15" t="str">
        <v>0.438496</v>
      </c>
      <c r="CJ15" t="str">
        <v>0.144949</v>
      </c>
      <c r="CK15" t="str">
        <v>122.553703</v>
      </c>
      <c r="CL15" t="str">
        <v>0.000214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PSF-01225_20240624111052_9ee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2024-06-23T17:01:37.126Z</v>
      </c>
    </row>
    <row r="16">
      <c r="A16" t="str">
        <v>5</v>
      </c>
      <c r="B16" t="str">
        <v>11:12:07</v>
      </c>
      <c r="C16" t="str">
        <v>2024-06-24</v>
      </c>
      <c r="D16" t="str">
        <v>2024_CWW_slow_1</v>
      </c>
      <c r="E16" t="str">
        <v>Sharath</v>
      </c>
      <c r="F16" t="str">
        <v/>
      </c>
      <c r="G16" t="str">
        <v>FREX</v>
      </c>
      <c r="H16" t="str">
        <v>015</v>
      </c>
      <c r="I16" t="str">
        <v/>
      </c>
      <c r="J16" t="str">
        <f>1/((1/L16)-(1/K16))</f>
        <v>0.142388</v>
      </c>
      <c r="K16" t="str">
        <f>BH16+(BI16*AN16)+(BJ16*AN16*POWER(V16,2))+(BK16*AN16*V16)+(BL16*POWER(AN16,2))</f>
        <v>2.914871</v>
      </c>
      <c r="L16" t="str">
        <f>((M16/1000)*(1000-((T16+S16)/2)))/(T16-S16)</f>
        <v>0.135756</v>
      </c>
      <c r="M16" t="str">
        <f>(AN16*(S16-R16))/(100*U16*(1000-S16))*1000</f>
        <v>2.352454</v>
      </c>
      <c r="N16" t="str">
        <v>1.567791</v>
      </c>
      <c r="O16" t="str">
        <v>1.523555</v>
      </c>
      <c r="P16" t="str">
        <f>0.61365*EXP((17.502*AL16)/(240.97+AL16))</f>
        <v>3.254397</v>
      </c>
      <c r="Q16" t="str">
        <f>P16-N16</f>
        <v>1.686606</v>
      </c>
      <c r="R16" t="str">
        <v>15.274883</v>
      </c>
      <c r="S16" t="str">
        <v>15.718384</v>
      </c>
      <c r="T16" t="str">
        <f>(P16/AM16)*1000</f>
        <v>32.627991</v>
      </c>
      <c r="U16" t="str">
        <f>V16*BG16</f>
        <v>0.298530</v>
      </c>
      <c r="V16" t="str">
        <v>1.800000</v>
      </c>
      <c r="W16" t="str">
        <v>PSF-01225_20240624111207_87b</v>
      </c>
      <c r="X16" t="str">
        <v>0.000000</v>
      </c>
      <c r="Y16" t="str">
        <v>0.000000</v>
      </c>
      <c r="Z16" t="str">
        <v>0.000000</v>
      </c>
      <c r="AA16" t="str">
        <v>130.717636</v>
      </c>
      <c r="AB16" t="str">
        <v>327.820648</v>
      </c>
      <c r="AC16" t="str">
        <v>0.601253</v>
      </c>
      <c r="AD16" t="str">
        <v>0.5</v>
      </c>
      <c r="AE16" t="str">
        <v>0.80</v>
      </c>
      <c r="AF16" t="str">
        <f>AC16*AD16*AE16*AQ16</f>
        <v>81.659584</v>
      </c>
      <c r="AG16" t="str">
        <v>1.000000</v>
      </c>
      <c r="AH16" t="str">
        <v>43.46</v>
      </c>
      <c r="AI16" t="str">
        <v>42.23</v>
      </c>
      <c r="AJ16" t="str">
        <v>27.13</v>
      </c>
      <c r="AK16" t="str">
        <v>25.39</v>
      </c>
      <c r="AL16" t="str">
        <f>(AK16-AJ16)*(AJ16*0+0)+AK16</f>
        <v>25.39</v>
      </c>
      <c r="AM16" t="str">
        <v>99.74</v>
      </c>
      <c r="AN16" t="str">
        <v>155.9</v>
      </c>
      <c r="AO16" t="str">
        <v>151.9</v>
      </c>
      <c r="AP16" t="str">
        <v>2.6</v>
      </c>
      <c r="AQ16" t="str">
        <v>340</v>
      </c>
      <c r="AR16" t="str">
        <v>3.932</v>
      </c>
      <c r="AS16" t="str">
        <v>11:07:44</v>
      </c>
      <c r="AT16" t="str">
        <v>2024-06-24</v>
      </c>
      <c r="AU16" t="str">
        <v>0.01</v>
      </c>
      <c r="AV16" t="str">
        <v>1</v>
      </c>
      <c r="AW16" t="str">
        <v>-0.000</v>
      </c>
      <c r="AX16" t="str">
        <v>0.000</v>
      </c>
      <c r="AY16" t="str">
        <v>0.015</v>
      </c>
      <c r="AZ16" t="str">
        <v>0.028</v>
      </c>
      <c r="BA16" t="str">
        <v>-0.118</v>
      </c>
      <c r="BB16" t="str">
        <v>-0.775</v>
      </c>
      <c r="BC16" t="str">
        <v>1</v>
      </c>
      <c r="BD16" t="str">
        <v>150</v>
      </c>
      <c r="BE16" t="str">
        <v>0.001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2.429435</v>
      </c>
      <c r="CD16" t="str">
        <v>2.416706</v>
      </c>
      <c r="CE16" t="str">
        <v>1.659230</v>
      </c>
      <c r="CF16" t="str">
        <v>0.933964</v>
      </c>
      <c r="CG16" t="str">
        <v>0.250514</v>
      </c>
      <c r="CH16" t="str">
        <v>-0.019703</v>
      </c>
      <c r="CI16" t="str">
        <v>0.443250</v>
      </c>
      <c r="CJ16" t="str">
        <v>0.347147</v>
      </c>
      <c r="CK16" t="str">
        <v>130.717636</v>
      </c>
      <c r="CL16" t="str">
        <v>0.000211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PSF-01225_20240624111207_87b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2024-06-23T17:01:37.126Z</v>
      </c>
    </row>
    <row r="17">
      <c r="A17" t="str">
        <v>6</v>
      </c>
      <c r="B17" t="str">
        <v>11:12:35</v>
      </c>
      <c r="C17" t="str">
        <v>2024-06-24</v>
      </c>
      <c r="D17" t="str">
        <v>2024_CWW_slow_1</v>
      </c>
      <c r="E17" t="str">
        <v>Sharath</v>
      </c>
      <c r="F17" t="str">
        <v/>
      </c>
      <c r="G17" t="str">
        <v>FREX</v>
      </c>
      <c r="H17" t="str">
        <v>015</v>
      </c>
      <c r="I17" t="str">
        <v/>
      </c>
      <c r="J17" t="str">
        <f>1/((1/L17)-(1/K17))</f>
        <v>0.097380</v>
      </c>
      <c r="K17" t="str">
        <f>BH17+(BI17*AN17)+(BJ17*AN17*POWER(V17,2))+(BK17*AN17*V17)+(BL17*POWER(AN17,2))</f>
        <v>2.915645</v>
      </c>
      <c r="L17" t="str">
        <f>((M17/1000)*(1000-((T17+S17)/2)))/(T17-S17)</f>
        <v>0.094232</v>
      </c>
      <c r="M17" t="str">
        <f>(AN17*(S17-R17))/(100*U17*(1000-S17))*1000</f>
        <v>1.751560</v>
      </c>
      <c r="N17" t="str">
        <v>1.497410</v>
      </c>
      <c r="O17" t="str">
        <v>1.464471</v>
      </c>
      <c r="P17" t="str">
        <f>0.61365*EXP((17.502*AL17)/(240.97+AL17))</f>
        <v>3.306671</v>
      </c>
      <c r="Q17" t="str">
        <f>P17-N17</f>
        <v>1.809261</v>
      </c>
      <c r="R17" t="str">
        <v>14.683074</v>
      </c>
      <c r="S17" t="str">
        <v>15.013326</v>
      </c>
      <c r="T17" t="str">
        <f>(P17/AM17)*1000</f>
        <v>33.153320</v>
      </c>
      <c r="U17" t="str">
        <f>V17*BG17</f>
        <v>0.298530</v>
      </c>
      <c r="V17" t="str">
        <v>1.800000</v>
      </c>
      <c r="W17" t="str">
        <v>PSF-01225_20240624111235_6fe</v>
      </c>
      <c r="X17" t="str">
        <v>0.000000</v>
      </c>
      <c r="Y17" t="str">
        <v>0.000000</v>
      </c>
      <c r="Z17" t="str">
        <v>0.000000</v>
      </c>
      <c r="AA17" t="str">
        <v>140.425797</v>
      </c>
      <c r="AB17" t="str">
        <v>358.279114</v>
      </c>
      <c r="AC17" t="str">
        <v>0.608055</v>
      </c>
      <c r="AD17" t="str">
        <v>0.5</v>
      </c>
      <c r="AE17" t="str">
        <v>0.80</v>
      </c>
      <c r="AF17" t="str">
        <f>AC17*AD17*AE17*AQ17</f>
        <v>90.768204</v>
      </c>
      <c r="AG17" t="str">
        <v>1.000000</v>
      </c>
      <c r="AH17" t="str">
        <v>41.69</v>
      </c>
      <c r="AI17" t="str">
        <v>40.78</v>
      </c>
      <c r="AJ17" t="str">
        <v>27.06</v>
      </c>
      <c r="AK17" t="str">
        <v>25.66</v>
      </c>
      <c r="AL17" t="str">
        <f>(AK17-AJ17)*(AJ17*0+0)+AK17</f>
        <v>25.66</v>
      </c>
      <c r="AM17" t="str">
        <v>99.74</v>
      </c>
      <c r="AN17" t="str">
        <v>156.0</v>
      </c>
      <c r="AO17" t="str">
        <v>144.2</v>
      </c>
      <c r="AP17" t="str">
        <v>7.5</v>
      </c>
      <c r="AQ17" t="str">
        <v>373</v>
      </c>
      <c r="AR17" t="str">
        <v>3.932</v>
      </c>
      <c r="AS17" t="str">
        <v>11:07:44</v>
      </c>
      <c r="AT17" t="str">
        <v>2024-06-24</v>
      </c>
      <c r="AU17" t="str">
        <v>0.01</v>
      </c>
      <c r="AV17" t="str">
        <v>1</v>
      </c>
      <c r="AW17" t="str">
        <v>-0.001</v>
      </c>
      <c r="AX17" t="str">
        <v>-0.000</v>
      </c>
      <c r="AY17" t="str">
        <v>-9999.000</v>
      </c>
      <c r="AZ17" t="str">
        <v>3.327</v>
      </c>
      <c r="BA17" t="str">
        <v>5.688</v>
      </c>
      <c r="BB17" t="str">
        <v>-9999.000</v>
      </c>
      <c r="BC17" t="str">
        <v>1</v>
      </c>
      <c r="BD17" t="str">
        <v>150</v>
      </c>
      <c r="BE17" t="str">
        <v>0.001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2.427594</v>
      </c>
      <c r="CD17" t="str">
        <v>2.414466</v>
      </c>
      <c r="CE17" t="str">
        <v>1.660037</v>
      </c>
      <c r="CF17" t="str">
        <v>0.914468</v>
      </c>
      <c r="CG17" t="str">
        <v>0.251273</v>
      </c>
      <c r="CH17" t="str">
        <v>-0.015635</v>
      </c>
      <c r="CI17" t="str">
        <v>0.445085</v>
      </c>
      <c r="CJ17" t="str">
        <v>0.370923</v>
      </c>
      <c r="CK17" t="str">
        <v>140.425797</v>
      </c>
      <c r="CL17" t="str">
        <v>0.000215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PSF-01225_20240624111235_6fe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2024-06-23T17:01:37.126Z</v>
      </c>
    </row>
    <row r="18">
      <c r="A18" t="str">
        <v>7</v>
      </c>
      <c r="B18" t="str">
        <v>11:13:54</v>
      </c>
      <c r="C18" t="str">
        <v>2024-06-24</v>
      </c>
      <c r="D18" t="str">
        <v>2024_CWW_slow_1</v>
      </c>
      <c r="E18" t="str">
        <v>Sharath</v>
      </c>
      <c r="F18" t="str">
        <v/>
      </c>
      <c r="G18" t="str">
        <v>FREX</v>
      </c>
      <c r="H18" t="str">
        <v>016</v>
      </c>
      <c r="I18" t="str">
        <v/>
      </c>
      <c r="J18" t="str">
        <f>1/((1/L18)-(1/K18))</f>
        <v>0.218974</v>
      </c>
      <c r="K18" t="str">
        <f>BH18+(BI18*AN18)+(BJ18*AN18*POWER(V18,2))+(BK18*AN18*V18)+(BL18*POWER(AN18,2))</f>
        <v>2.914405</v>
      </c>
      <c r="L18" t="str">
        <f>((M18/1000)*(1000-((T18+S18)/2)))/(T18-S18)</f>
        <v>0.203671</v>
      </c>
      <c r="M18" t="str">
        <f>(AN18*(S18-R18))/(100*U18*(1000-S18))*1000</f>
        <v>3.369606</v>
      </c>
      <c r="N18" t="str">
        <v>1.515665</v>
      </c>
      <c r="O18" t="str">
        <v>1.452255</v>
      </c>
      <c r="P18" t="str">
        <f>0.61365*EXP((17.502*AL18)/(240.97+AL18))</f>
        <v>3.127186</v>
      </c>
      <c r="Q18" t="str">
        <f>P18-N18</f>
        <v>1.611521</v>
      </c>
      <c r="R18" t="str">
        <v>14.562232</v>
      </c>
      <c r="S18" t="str">
        <v>15.198061</v>
      </c>
      <c r="T18" t="str">
        <f>(P18/AM18)*1000</f>
        <v>31.357311</v>
      </c>
      <c r="U18" t="str">
        <f>V18*BG18</f>
        <v>0.298530</v>
      </c>
      <c r="V18" t="str">
        <v>1.800000</v>
      </c>
      <c r="W18" t="str">
        <v>PSF-01225_20240624111354_71d</v>
      </c>
      <c r="X18" t="str">
        <v>0.000000</v>
      </c>
      <c r="Y18" t="str">
        <v>0.000000</v>
      </c>
      <c r="Z18" t="str">
        <v>0.000000</v>
      </c>
      <c r="AA18" t="str">
        <v>115.125061</v>
      </c>
      <c r="AB18" t="str">
        <v>310.126312</v>
      </c>
      <c r="AC18" t="str">
        <v>0.628780</v>
      </c>
      <c r="AD18" t="str">
        <v>0.5</v>
      </c>
      <c r="AE18" t="str">
        <v>0.80</v>
      </c>
      <c r="AF18" t="str">
        <f>AC18*AD18*AE18*AQ18</f>
        <v>15.476390</v>
      </c>
      <c r="AG18" t="str">
        <v>1.000000</v>
      </c>
      <c r="AH18" t="str">
        <v>42.70</v>
      </c>
      <c r="AI18" t="str">
        <v>40.92</v>
      </c>
      <c r="AJ18" t="str">
        <v>26.86</v>
      </c>
      <c r="AK18" t="str">
        <v>24.72</v>
      </c>
      <c r="AL18" t="str">
        <f>(AK18-AJ18)*(AJ18*0+0)+AK18</f>
        <v>24.72</v>
      </c>
      <c r="AM18" t="str">
        <v>99.73</v>
      </c>
      <c r="AN18" t="str">
        <v>155.8</v>
      </c>
      <c r="AO18" t="str">
        <v>135.9</v>
      </c>
      <c r="AP18" t="str">
        <v>12.8</v>
      </c>
      <c r="AQ18" t="str">
        <v>62</v>
      </c>
      <c r="AR18" t="str">
        <v>3.931</v>
      </c>
      <c r="AS18" t="str">
        <v>11:07:44</v>
      </c>
      <c r="AT18" t="str">
        <v>2024-06-24</v>
      </c>
      <c r="AU18" t="str">
        <v>0.01</v>
      </c>
      <c r="AV18" t="str">
        <v>1</v>
      </c>
      <c r="AW18" t="str">
        <v>0.000</v>
      </c>
      <c r="AX18" t="str">
        <v>0.000</v>
      </c>
      <c r="AY18" t="str">
        <v>0.005</v>
      </c>
      <c r="AZ18" t="str">
        <v>-0.436</v>
      </c>
      <c r="BA18" t="str">
        <v>-0.365</v>
      </c>
      <c r="BB18" t="str">
        <v>-0.213</v>
      </c>
      <c r="BC18" t="str">
        <v>1</v>
      </c>
      <c r="BD18" t="str">
        <v>150</v>
      </c>
      <c r="BE18" t="str">
        <v>0.001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2.427803</v>
      </c>
      <c r="CD18" t="str">
        <v>2.415789</v>
      </c>
      <c r="CE18" t="str">
        <v>1.658745</v>
      </c>
      <c r="CF18" t="str">
        <v>0.893750</v>
      </c>
      <c r="CG18" t="str">
        <v>0.253292</v>
      </c>
      <c r="CH18" t="str">
        <v>-0.024216</v>
      </c>
      <c r="CI18" t="str">
        <v>0.449951</v>
      </c>
      <c r="CJ18" t="str">
        <v>0.150727</v>
      </c>
      <c r="CK18" t="str">
        <v>115.125061</v>
      </c>
      <c r="CL18" t="str">
        <v>0.000214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PSF-01225_20240624111354_71d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2024-06-23T17:01:37.126Z</v>
      </c>
    </row>
    <row r="19">
      <c r="A19" t="str">
        <v>8</v>
      </c>
      <c r="B19" t="str">
        <v>11:14:39</v>
      </c>
      <c r="C19" t="str">
        <v>2024-06-24</v>
      </c>
      <c r="D19" t="str">
        <v>2024_CWW_slow_1</v>
      </c>
      <c r="E19" t="str">
        <v>Sharath</v>
      </c>
      <c r="F19" t="str">
        <v/>
      </c>
      <c r="G19" t="str">
        <v>FREX</v>
      </c>
      <c r="H19" t="str">
        <v>016</v>
      </c>
      <c r="I19" t="str">
        <v/>
      </c>
      <c r="J19" t="str">
        <f>1/((1/L19)-(1/K19))</f>
        <v>0.197953</v>
      </c>
      <c r="K19" t="str">
        <f>BH19+(BI19*AN19)+(BJ19*AN19*POWER(V19,2))+(BK19*AN19*V19)+(BL19*POWER(AN19,2))</f>
        <v>2.915947</v>
      </c>
      <c r="L19" t="str">
        <f>((M19/1000)*(1000-((T19+S19)/2)))/(T19-S19)</f>
        <v>0.185369</v>
      </c>
      <c r="M19" t="str">
        <f>(AN19*(S19-R19))/(100*U19*(1000-S19))*1000</f>
        <v>3.287652</v>
      </c>
      <c r="N19" t="str">
        <v>1.576921</v>
      </c>
      <c r="O19" t="str">
        <v>1.515170</v>
      </c>
      <c r="P19" t="str">
        <f>0.61365*EXP((17.502*AL19)/(240.97+AL19))</f>
        <v>3.302299</v>
      </c>
      <c r="Q19" t="str">
        <f>P19-N19</f>
        <v>1.725378</v>
      </c>
      <c r="R19" t="str">
        <v>15.193904</v>
      </c>
      <c r="S19" t="str">
        <v>15.813131</v>
      </c>
      <c r="T19" t="str">
        <f>(P19/AM19)*1000</f>
        <v>33.114971</v>
      </c>
      <c r="U19" t="str">
        <f>V19*BG19</f>
        <v>0.298530</v>
      </c>
      <c r="V19" t="str">
        <v>1.800000</v>
      </c>
      <c r="W19" t="str">
        <v>PSF-01225_20240624111439_cc9</v>
      </c>
      <c r="X19" t="str">
        <v>0.000000</v>
      </c>
      <c r="Y19" t="str">
        <v>0.000000</v>
      </c>
      <c r="Z19" t="str">
        <v>0.000000</v>
      </c>
      <c r="AA19" t="str">
        <v>116.997238</v>
      </c>
      <c r="AB19" t="str">
        <v>314.154633</v>
      </c>
      <c r="AC19" t="str">
        <v>0.627581</v>
      </c>
      <c r="AD19" t="str">
        <v>0.5</v>
      </c>
      <c r="AE19" t="str">
        <v>0.80</v>
      </c>
      <c r="AF19" t="str">
        <f>AC19*AD19*AE19*AQ19</f>
        <v>89.928551</v>
      </c>
      <c r="AG19" t="str">
        <v>1.000000</v>
      </c>
      <c r="AH19" t="str">
        <v>44.72</v>
      </c>
      <c r="AI19" t="str">
        <v>42.97</v>
      </c>
      <c r="AJ19" t="str">
        <v>26.74</v>
      </c>
      <c r="AK19" t="str">
        <v>25.64</v>
      </c>
      <c r="AL19" t="str">
        <f>(AK19-AJ19)*(AJ19*0+0)+AK19</f>
        <v>25.64</v>
      </c>
      <c r="AM19" t="str">
        <v>99.72</v>
      </c>
      <c r="AN19" t="str">
        <v>156.0</v>
      </c>
      <c r="AO19" t="str">
        <v>154.4</v>
      </c>
      <c r="AP19" t="str">
        <v>1.0</v>
      </c>
      <c r="AQ19" t="str">
        <v>358</v>
      </c>
      <c r="AR19" t="str">
        <v>3.903</v>
      </c>
      <c r="AS19" t="str">
        <v>11:07:44</v>
      </c>
      <c r="AT19" t="str">
        <v>2024-06-24</v>
      </c>
      <c r="AU19" t="str">
        <v>0.01</v>
      </c>
      <c r="AV19" t="str">
        <v>1</v>
      </c>
      <c r="AW19" t="str">
        <v>-0.001</v>
      </c>
      <c r="AX19" t="str">
        <v>0.000</v>
      </c>
      <c r="AY19" t="str">
        <v>-0.001</v>
      </c>
      <c r="AZ19" t="str">
        <v>0.167</v>
      </c>
      <c r="BA19" t="str">
        <v>0.161</v>
      </c>
      <c r="BB19" t="str">
        <v>0.294</v>
      </c>
      <c r="BC19" t="str">
        <v>1</v>
      </c>
      <c r="BD19" t="str">
        <v>150</v>
      </c>
      <c r="BE19" t="str">
        <v>0.001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2.430430</v>
      </c>
      <c r="CD19" t="str">
        <v>2.418373</v>
      </c>
      <c r="CE19" t="str">
        <v>1.660352</v>
      </c>
      <c r="CF19" t="str">
        <v>0.940554</v>
      </c>
      <c r="CG19" t="str">
        <v>0.254422</v>
      </c>
      <c r="CH19" t="str">
        <v>-0.012149</v>
      </c>
      <c r="CI19" t="str">
        <v>0.452832</v>
      </c>
      <c r="CJ19" t="str">
        <v>0.360356</v>
      </c>
      <c r="CK19" t="str">
        <v>116.997238</v>
      </c>
      <c r="CL19" t="str">
        <v>0.000215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PSF-01225_20240624111439_cc9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2024-06-23T17:01:37.126Z</v>
      </c>
    </row>
    <row r="20">
      <c r="A20" t="str">
        <v>1</v>
      </c>
      <c r="B20" t="str">
        <v>12:05:51</v>
      </c>
      <c r="C20" t="str">
        <v>2024-06-24</v>
      </c>
      <c r="D20" t="str">
        <v>2024_CWW_slow_1</v>
      </c>
      <c r="E20" t="str">
        <v>Sharath</v>
      </c>
      <c r="F20" t="str">
        <v/>
      </c>
      <c r="G20" t="str">
        <v>FREX</v>
      </c>
      <c r="H20" t="str">
        <v>013</v>
      </c>
      <c r="I20" t="str">
        <v/>
      </c>
      <c r="J20" t="str">
        <f>1/((1/L20)-(1/K20))</f>
        <v>0.036906</v>
      </c>
      <c r="K20" t="str">
        <f>BH20+(BI20*AN20)+(BJ20*AN20*POWER(V20,2))+(BK20*AN20*V20)+(BL20*POWER(AN20,2))</f>
        <v>2.915447</v>
      </c>
      <c r="L20" t="str">
        <f>((M20/1000)*(1000-((T20+S20)/2)))/(T20-S20)</f>
        <v>0.036444</v>
      </c>
      <c r="M20" t="str">
        <f>(AN20*(S20-R20))/(100*U20*(1000-S20))*1000</f>
        <v>0.756088</v>
      </c>
      <c r="N20" t="str">
        <v>1.462826</v>
      </c>
      <c r="O20" t="str">
        <v>1.448602</v>
      </c>
      <c r="P20" t="str">
        <f>0.61365*EXP((17.502*AL20)/(240.97+AL20))</f>
        <v>3.480438</v>
      </c>
      <c r="Q20" t="str">
        <f>P20-N20</f>
        <v>2.017613</v>
      </c>
      <c r="R20" t="str">
        <v>14.526258</v>
      </c>
      <c r="S20" t="str">
        <v>14.668888</v>
      </c>
      <c r="T20" t="str">
        <f>(P20/AM20)*1000</f>
        <v>34.901062</v>
      </c>
      <c r="U20" t="str">
        <f>V20*BG20</f>
        <v>0.298530</v>
      </c>
      <c r="V20" t="str">
        <v>1.800000</v>
      </c>
      <c r="W20" t="str">
        <v>PSF-01225_20240624120551_f67</v>
      </c>
      <c r="X20" t="str">
        <v>0.000000</v>
      </c>
      <c r="Y20" t="str">
        <v>0.000000</v>
      </c>
      <c r="Z20" t="str">
        <v>0.000000</v>
      </c>
      <c r="AA20" t="str">
        <v>139.239548</v>
      </c>
      <c r="AB20" t="str">
        <v>266.452087</v>
      </c>
      <c r="AC20" t="str">
        <v>0.477431</v>
      </c>
      <c r="AD20" t="str">
        <v>0.5</v>
      </c>
      <c r="AE20" t="str">
        <v>0.80</v>
      </c>
      <c r="AF20" t="str">
        <f>AC20*AD20*AE20*AQ20</f>
        <v>63.125813</v>
      </c>
      <c r="AG20" t="str">
        <v>1.000000</v>
      </c>
      <c r="AH20" t="str">
        <v>40.41</v>
      </c>
      <c r="AI20" t="str">
        <v>40.01</v>
      </c>
      <c r="AJ20" t="str">
        <v>27.20</v>
      </c>
      <c r="AK20" t="str">
        <v>26.52</v>
      </c>
      <c r="AL20" t="str">
        <f>(AK20-AJ20)*(AJ20*0+0)+AK20</f>
        <v>26.52</v>
      </c>
      <c r="AM20" t="str">
        <v>99.72</v>
      </c>
      <c r="AN20" t="str">
        <v>155.9</v>
      </c>
      <c r="AO20" t="str">
        <v>151.2</v>
      </c>
      <c r="AP20" t="str">
        <v>3.0</v>
      </c>
      <c r="AQ20" t="str">
        <v>331</v>
      </c>
      <c r="AR20" t="str">
        <v>3.862</v>
      </c>
      <c r="AS20" t="str">
        <v>12:05:14</v>
      </c>
      <c r="AT20" t="str">
        <v>2024-06-24</v>
      </c>
      <c r="AU20" t="str">
        <v>0.04</v>
      </c>
      <c r="AV20" t="str">
        <v>1</v>
      </c>
      <c r="AW20" t="str">
        <v>-0.001</v>
      </c>
      <c r="AX20" t="str">
        <v>0.001</v>
      </c>
      <c r="AY20" t="str">
        <v>-0.002</v>
      </c>
      <c r="AZ20" t="str">
        <v>0.220</v>
      </c>
      <c r="BA20" t="str">
        <v>0.644</v>
      </c>
      <c r="BB20" t="str">
        <v>1.343</v>
      </c>
      <c r="BC20" t="str">
        <v>1</v>
      </c>
      <c r="BD20" t="str">
        <v>150</v>
      </c>
      <c r="BE20" t="str">
        <v>0.001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2.426598</v>
      </c>
      <c r="CD20" t="str">
        <v>2.412755</v>
      </c>
      <c r="CE20" t="str">
        <v>1.659830</v>
      </c>
      <c r="CF20" t="str">
        <v>0.932205</v>
      </c>
      <c r="CG20" t="str">
        <v>0.249912</v>
      </c>
      <c r="CH20" t="str">
        <v>-0.007021</v>
      </c>
      <c r="CI20" t="str">
        <v>0.622343</v>
      </c>
      <c r="CJ20" t="str">
        <v>0.340795</v>
      </c>
      <c r="CK20" t="str">
        <v>139.239548</v>
      </c>
      <c r="CL20" t="str">
        <v>0.000214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PSF-01225_20240624120551_f67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2024-06-23T17:01:37.126Z</v>
      </c>
    </row>
    <row r="21">
      <c r="A21" t="str">
        <v>2</v>
      </c>
      <c r="B21" t="str">
        <v>12:06:33</v>
      </c>
      <c r="C21" t="str">
        <v>2024-06-24</v>
      </c>
      <c r="D21" t="str">
        <v>2024_CWW_slow_1</v>
      </c>
      <c r="E21" t="str">
        <v>Sharath</v>
      </c>
      <c r="F21" t="str">
        <v/>
      </c>
      <c r="G21" t="str">
        <v>FREX</v>
      </c>
      <c r="H21" t="str">
        <v>013</v>
      </c>
      <c r="I21" t="str">
        <v/>
      </c>
      <c r="J21" t="str">
        <f>1/((1/L21)-(1/K21))</f>
        <v>0.068597</v>
      </c>
      <c r="K21" t="str">
        <f>BH21+(BI21*AN21)+(BJ21*AN21*POWER(V21,2))+(BK21*AN21*V21)+(BL21*POWER(AN21,2))</f>
        <v>2.914614</v>
      </c>
      <c r="L21" t="str">
        <f>((M21/1000)*(1000-((T21+S21)/2)))/(T21-S21)</f>
        <v>0.067020</v>
      </c>
      <c r="M21" t="str">
        <f>(AN21*(S21-R21))/(100*U21*(1000-S21))*1000</f>
        <v>1.368055</v>
      </c>
      <c r="N21" t="str">
        <v>1.459334</v>
      </c>
      <c r="O21" t="str">
        <v>1.433579</v>
      </c>
      <c r="P21" t="str">
        <f>0.61365*EXP((17.502*AL21)/(240.97+AL21))</f>
        <v>3.444959</v>
      </c>
      <c r="Q21" t="str">
        <f>P21-N21</f>
        <v>1.985625</v>
      </c>
      <c r="R21" t="str">
        <v>14.375218</v>
      </c>
      <c r="S21" t="str">
        <v>14.633470</v>
      </c>
      <c r="T21" t="str">
        <f>(P21/AM21)*1000</f>
        <v>34.544323</v>
      </c>
      <c r="U21" t="str">
        <f>V21*BG21</f>
        <v>0.298530</v>
      </c>
      <c r="V21" t="str">
        <v>1.800000</v>
      </c>
      <c r="W21" t="str">
        <v>PSF-01225_20240624120633_403</v>
      </c>
      <c r="X21" t="str">
        <v>0.000000</v>
      </c>
      <c r="Y21" t="str">
        <v>0.000000</v>
      </c>
      <c r="Z21" t="str">
        <v>0.000000</v>
      </c>
      <c r="AA21" t="str">
        <v>148.596878</v>
      </c>
      <c r="AB21" t="str">
        <v>378.095642</v>
      </c>
      <c r="AC21" t="str">
        <v>0.606986</v>
      </c>
      <c r="AD21" t="str">
        <v>0.5</v>
      </c>
      <c r="AE21" t="str">
        <v>0.80</v>
      </c>
      <c r="AF21" t="str">
        <f>AC21*AD21*AE21*AQ21</f>
        <v>88.255562</v>
      </c>
      <c r="AG21" t="str">
        <v>1.000000</v>
      </c>
      <c r="AH21" t="str">
        <v>40.45</v>
      </c>
      <c r="AI21" t="str">
        <v>39.73</v>
      </c>
      <c r="AJ21" t="str">
        <v>27.14</v>
      </c>
      <c r="AK21" t="str">
        <v>26.35</v>
      </c>
      <c r="AL21" t="str">
        <f>(AK21-AJ21)*(AJ21*0+0)+AK21</f>
        <v>26.35</v>
      </c>
      <c r="AM21" t="str">
        <v>99.73</v>
      </c>
      <c r="AN21" t="str">
        <v>155.8</v>
      </c>
      <c r="AO21" t="str">
        <v>134.7</v>
      </c>
      <c r="AP21" t="str">
        <v>13.5</v>
      </c>
      <c r="AQ21" t="str">
        <v>363</v>
      </c>
      <c r="AR21" t="str">
        <v>3.862</v>
      </c>
      <c r="AS21" t="str">
        <v>12:05:14</v>
      </c>
      <c r="AT21" t="str">
        <v>2024-06-24</v>
      </c>
      <c r="AU21" t="str">
        <v>0.04</v>
      </c>
      <c r="AV21" t="str">
        <v>1</v>
      </c>
      <c r="AW21" t="str">
        <v>-0.001</v>
      </c>
      <c r="AX21" t="str">
        <v>-0.000</v>
      </c>
      <c r="AY21" t="str">
        <v>0.001</v>
      </c>
      <c r="AZ21" t="str">
        <v>-0.320</v>
      </c>
      <c r="BA21" t="str">
        <v>-0.845</v>
      </c>
      <c r="BB21" t="str">
        <v>-1.999</v>
      </c>
      <c r="BC21" t="str">
        <v>1</v>
      </c>
      <c r="BD21" t="str">
        <v>150</v>
      </c>
      <c r="BE21" t="str">
        <v>0.001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2.426249</v>
      </c>
      <c r="CD21" t="str">
        <v>2.412817</v>
      </c>
      <c r="CE21" t="str">
        <v>1.658963</v>
      </c>
      <c r="CF21" t="str">
        <v>0.890781</v>
      </c>
      <c r="CG21" t="str">
        <v>0.250491</v>
      </c>
      <c r="CH21" t="str">
        <v>-0.008386</v>
      </c>
      <c r="CI21" t="str">
        <v>0.624142</v>
      </c>
      <c r="CJ21" t="str">
        <v>0.364076</v>
      </c>
      <c r="CK21" t="str">
        <v>148.596878</v>
      </c>
      <c r="CL21" t="str">
        <v>0.000214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PSF-01225_20240624120633_403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2024-06-23T17:01:37.126Z</v>
      </c>
    </row>
    <row r="22">
      <c r="A22" t="str">
        <v>3</v>
      </c>
      <c r="B22" t="str">
        <v>12:07:39</v>
      </c>
      <c r="C22" t="str">
        <v>2024-06-24</v>
      </c>
      <c r="D22" t="str">
        <v>2024_CWW_slow_1</v>
      </c>
      <c r="E22" t="str">
        <v>Sharath</v>
      </c>
      <c r="F22" t="str">
        <v/>
      </c>
      <c r="G22" t="str">
        <v>FREX</v>
      </c>
      <c r="H22" t="str">
        <v>014</v>
      </c>
      <c r="I22" t="str">
        <v/>
      </c>
      <c r="J22" t="str">
        <f>1/((1/L22)-(1/K22))</f>
        <v>0.283535</v>
      </c>
      <c r="K22" t="str">
        <f>BH22+(BI22*AN22)+(BJ22*AN22*POWER(V22,2))+(BK22*AN22*V22)+(BL22*POWER(AN22,2))</f>
        <v>2.913968</v>
      </c>
      <c r="L22" t="str">
        <f>((M22/1000)*(1000-((T22+S22)/2)))/(T22-S22)</f>
        <v>0.258393</v>
      </c>
      <c r="M22" t="str">
        <f>(AN22*(S22-R22))/(100*U22*(1000-S22))*1000</f>
        <v>4.513306</v>
      </c>
      <c r="N22" t="str">
        <v>1.497639</v>
      </c>
      <c r="O22" t="str">
        <v>1.412658</v>
      </c>
      <c r="P22" t="str">
        <f>0.61365*EXP((17.502*AL22)/(240.97+AL22))</f>
        <v>3.198633</v>
      </c>
      <c r="Q22" t="str">
        <f>P22-N22</f>
        <v>1.700994</v>
      </c>
      <c r="R22" t="str">
        <v>14.164507</v>
      </c>
      <c r="S22" t="str">
        <v>15.016596</v>
      </c>
      <c r="T22" t="str">
        <f>(P22/AM22)*1000</f>
        <v>32.072205</v>
      </c>
      <c r="U22" t="str">
        <f>V22*BG22</f>
        <v>0.298530</v>
      </c>
      <c r="V22" t="str">
        <v>1.800000</v>
      </c>
      <c r="W22" t="str">
        <v>PSF-01225_20240624120739_c51</v>
      </c>
      <c r="X22" t="str">
        <v>0.000000</v>
      </c>
      <c r="Y22" t="str">
        <v>0.000000</v>
      </c>
      <c r="Z22" t="str">
        <v>0.000000</v>
      </c>
      <c r="AA22" t="str">
        <v>114.823936</v>
      </c>
      <c r="AB22" t="str">
        <v>479.501373</v>
      </c>
      <c r="AC22" t="str">
        <v>0.760535</v>
      </c>
      <c r="AD22" t="str">
        <v>0.5</v>
      </c>
      <c r="AE22" t="str">
        <v>0.80</v>
      </c>
      <c r="AF22" t="str">
        <f>AC22*AD22*AE22*AQ22</f>
        <v>10.813868</v>
      </c>
      <c r="AG22" t="str">
        <v>1.000000</v>
      </c>
      <c r="AH22" t="str">
        <v>41.72</v>
      </c>
      <c r="AI22" t="str">
        <v>39.36</v>
      </c>
      <c r="AJ22" t="str">
        <v>27.05</v>
      </c>
      <c r="AK22" t="str">
        <v>25.10</v>
      </c>
      <c r="AL22" t="str">
        <f>(AK22-AJ22)*(AJ22*0+0)+AK22</f>
        <v>25.10</v>
      </c>
      <c r="AM22" t="str">
        <v>99.73</v>
      </c>
      <c r="AN22" t="str">
        <v>155.7</v>
      </c>
      <c r="AO22" t="str">
        <v>150.5</v>
      </c>
      <c r="AP22" t="str">
        <v>3.3</v>
      </c>
      <c r="AQ22" t="str">
        <v>36</v>
      </c>
      <c r="AR22" t="str">
        <v>3.861</v>
      </c>
      <c r="AS22" t="str">
        <v>12:05:14</v>
      </c>
      <c r="AT22" t="str">
        <v>2024-06-24</v>
      </c>
      <c r="AU22" t="str">
        <v>0.04</v>
      </c>
      <c r="AV22" t="str">
        <v>1</v>
      </c>
      <c r="AW22" t="str">
        <v>-0.002</v>
      </c>
      <c r="AX22" t="str">
        <v>-0.001</v>
      </c>
      <c r="AY22" t="str">
        <v>-0.002</v>
      </c>
      <c r="AZ22" t="str">
        <v>-0.150</v>
      </c>
      <c r="BA22" t="str">
        <v>0.016</v>
      </c>
      <c r="BB22" t="str">
        <v>-0.030</v>
      </c>
      <c r="BC22" t="str">
        <v>1</v>
      </c>
      <c r="BD22" t="str">
        <v>150</v>
      </c>
      <c r="BE22" t="str">
        <v>0.001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2.425778</v>
      </c>
      <c r="CD22" t="str">
        <v>2.414469</v>
      </c>
      <c r="CE22" t="str">
        <v>1.658290</v>
      </c>
      <c r="CF22" t="str">
        <v>0.930571</v>
      </c>
      <c r="CG22" t="str">
        <v>0.251369</v>
      </c>
      <c r="CH22" t="str">
        <v>-0.022081</v>
      </c>
      <c r="CI22" t="str">
        <v>0.626428</v>
      </c>
      <c r="CJ22" t="str">
        <v>0.132367</v>
      </c>
      <c r="CK22" t="str">
        <v>114.823936</v>
      </c>
      <c r="CL22" t="str">
        <v>0.000215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PSF-01225_20240624120739_c51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2024-06-23T17:01:37.126Z</v>
      </c>
    </row>
    <row r="23">
      <c r="A23" t="str">
        <v>4</v>
      </c>
      <c r="B23" t="str">
        <v>12:08:21</v>
      </c>
      <c r="C23" t="str">
        <v>2024-06-24</v>
      </c>
      <c r="D23" t="str">
        <v>2024_CWW_slow_1</v>
      </c>
      <c r="E23" t="str">
        <v>Sharath</v>
      </c>
      <c r="F23" t="str">
        <v/>
      </c>
      <c r="G23" t="str">
        <v>FREX</v>
      </c>
      <c r="H23" t="str">
        <v>014</v>
      </c>
      <c r="I23" t="str">
        <v/>
      </c>
      <c r="J23" t="str">
        <f>1/((1/L23)-(1/K23))</f>
        <v>0.247269</v>
      </c>
      <c r="K23" t="str">
        <f>BH23+(BI23*AN23)+(BJ23*AN23*POWER(V23,2))+(BK23*AN23*V23)+(BL23*POWER(AN23,2))</f>
        <v>2.916276</v>
      </c>
      <c r="L23" t="str">
        <f>((M23/1000)*(1000-((T23+S23)/2)))/(T23-S23)</f>
        <v>0.227942</v>
      </c>
      <c r="M23" t="str">
        <f>(AN23*(S23-R23))/(100*U23*(1000-S23))*1000</f>
        <v>3.946637</v>
      </c>
      <c r="N23" t="str">
        <v>1.530998</v>
      </c>
      <c r="O23" t="str">
        <v>1.456849</v>
      </c>
      <c r="P23" t="str">
        <f>0.61365*EXP((17.502*AL23)/(240.97+AL23))</f>
        <v>3.216652</v>
      </c>
      <c r="Q23" t="str">
        <f>P23-N23</f>
        <v>1.685654</v>
      </c>
      <c r="R23" t="str">
        <v>14.607892</v>
      </c>
      <c r="S23" t="str">
        <v>15.351395</v>
      </c>
      <c r="T23" t="str">
        <f>(P23/AM23)*1000</f>
        <v>32.253525</v>
      </c>
      <c r="U23" t="str">
        <f>V23*BG23</f>
        <v>0.298530</v>
      </c>
      <c r="V23" t="str">
        <v>1.800000</v>
      </c>
      <c r="W23" t="str">
        <v>PSF-01225_20240624120821_808</v>
      </c>
      <c r="X23" t="str">
        <v>0.000000</v>
      </c>
      <c r="Y23" t="str">
        <v>0.000000</v>
      </c>
      <c r="Z23" t="str">
        <v>0.000000</v>
      </c>
      <c r="AA23" t="str">
        <v>126.322029</v>
      </c>
      <c r="AB23" t="str">
        <v>474.969849</v>
      </c>
      <c r="AC23" t="str">
        <v>0.734042</v>
      </c>
      <c r="AD23" t="str">
        <v>0.5</v>
      </c>
      <c r="AE23" t="str">
        <v>0.80</v>
      </c>
      <c r="AF23" t="str">
        <f>AC23*AD23*AE23*AQ23</f>
        <v>21.644703</v>
      </c>
      <c r="AG23" t="str">
        <v>1.000000</v>
      </c>
      <c r="AH23" t="str">
        <v>42.86</v>
      </c>
      <c r="AI23" t="str">
        <v>40.78</v>
      </c>
      <c r="AJ23" t="str">
        <v>26.97</v>
      </c>
      <c r="AK23" t="str">
        <v>25.19</v>
      </c>
      <c r="AL23" t="str">
        <f>(AK23-AJ23)*(AJ23*0+0)+AK23</f>
        <v>25.19</v>
      </c>
      <c r="AM23" t="str">
        <v>99.73</v>
      </c>
      <c r="AN23" t="str">
        <v>156.0</v>
      </c>
      <c r="AO23" t="str">
        <v>142.0</v>
      </c>
      <c r="AP23" t="str">
        <v>9.0</v>
      </c>
      <c r="AQ23" t="str">
        <v>74</v>
      </c>
      <c r="AR23" t="str">
        <v>3.860</v>
      </c>
      <c r="AS23" t="str">
        <v>12:05:14</v>
      </c>
      <c r="AT23" t="str">
        <v>2024-06-24</v>
      </c>
      <c r="AU23" t="str">
        <v>0.04</v>
      </c>
      <c r="AV23" t="str">
        <v>1</v>
      </c>
      <c r="AW23" t="str">
        <v>0.003</v>
      </c>
      <c r="AX23" t="str">
        <v>0.001</v>
      </c>
      <c r="AY23" t="str">
        <v>0.001</v>
      </c>
      <c r="AZ23" t="str">
        <v>-0.147</v>
      </c>
      <c r="BA23" t="str">
        <v>-0.118</v>
      </c>
      <c r="BB23" t="str">
        <v>-0.356</v>
      </c>
      <c r="BC23" t="str">
        <v>1</v>
      </c>
      <c r="BD23" t="str">
        <v>150</v>
      </c>
      <c r="BE23" t="str">
        <v>0.001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2.427613</v>
      </c>
      <c r="CD23" t="str">
        <v>2.415929</v>
      </c>
      <c r="CE23" t="str">
        <v>1.660696</v>
      </c>
      <c r="CF23" t="str">
        <v>0.908955</v>
      </c>
      <c r="CG23" t="str">
        <v>0.252180</v>
      </c>
      <c r="CH23" t="str">
        <v>-0.020007</v>
      </c>
      <c r="CI23" t="str">
        <v>0.627989</v>
      </c>
      <c r="CJ23" t="str">
        <v>0.159336</v>
      </c>
      <c r="CK23" t="str">
        <v>126.322029</v>
      </c>
      <c r="CL23" t="str">
        <v>0.000215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PSF-01225_20240624120821_808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2024-06-23T17:01:37.126Z</v>
      </c>
    </row>
    <row r="24">
      <c r="A24" t="str">
        <v>5</v>
      </c>
      <c r="B24" t="str">
        <v>12:09:35</v>
      </c>
      <c r="C24" t="str">
        <v>2024-06-24</v>
      </c>
      <c r="D24" t="str">
        <v>2024_CWW_slow_1</v>
      </c>
      <c r="E24" t="str">
        <v>Sharath</v>
      </c>
      <c r="F24" t="str">
        <v/>
      </c>
      <c r="G24" t="str">
        <v>FREX</v>
      </c>
      <c r="H24" t="str">
        <v>015</v>
      </c>
      <c r="I24" t="str">
        <v/>
      </c>
      <c r="J24" t="str">
        <f>1/((1/L24)-(1/K24))</f>
        <v>0.049025</v>
      </c>
      <c r="K24" t="str">
        <f>BH24+(BI24*AN24)+(BJ24*AN24*POWER(V24,2))+(BK24*AN24*V24)+(BL24*POWER(AN24,2))</f>
        <v>2.915182</v>
      </c>
      <c r="L24" t="str">
        <f>((M24/1000)*(1000-((T24+S24)/2)))/(T24-S24)</f>
        <v>0.048214</v>
      </c>
      <c r="M24" t="str">
        <f>(AN24*(S24-R24))/(100*U24*(1000-S24))*1000</f>
        <v>0.889423</v>
      </c>
      <c r="N24" t="str">
        <v>1.431569</v>
      </c>
      <c r="O24" t="str">
        <v>1.414831</v>
      </c>
      <c r="P24" t="str">
        <f>0.61365*EXP((17.502*AL24)/(240.97+AL24))</f>
        <v>3.227956</v>
      </c>
      <c r="Q24" t="str">
        <f>P24-N24</f>
        <v>1.796387</v>
      </c>
      <c r="R24" t="str">
        <v>14.189529</v>
      </c>
      <c r="S24" t="str">
        <v>14.357400</v>
      </c>
      <c r="T24" t="str">
        <f>(P24/AM24)*1000</f>
        <v>32.373604</v>
      </c>
      <c r="U24" t="str">
        <f>V24*BG24</f>
        <v>0.298530</v>
      </c>
      <c r="V24" t="str">
        <v>1.800000</v>
      </c>
      <c r="W24" t="str">
        <v>PSF-01225_20240624120935_b58</v>
      </c>
      <c r="X24" t="str">
        <v>0.000000</v>
      </c>
      <c r="Y24" t="str">
        <v>0.000000</v>
      </c>
      <c r="Z24" t="str">
        <v>0.000000</v>
      </c>
      <c r="AA24" t="str">
        <v>137.770416</v>
      </c>
      <c r="AB24" t="str">
        <v>449.511047</v>
      </c>
      <c r="AC24" t="str">
        <v>0.693510</v>
      </c>
      <c r="AD24" t="str">
        <v>0.5</v>
      </c>
      <c r="AE24" t="str">
        <v>0.80</v>
      </c>
      <c r="AF24" t="str">
        <f>AC24*AD24*AE24*AQ24</f>
        <v>52.802807</v>
      </c>
      <c r="AG24" t="str">
        <v>1.000000</v>
      </c>
      <c r="AH24" t="str">
        <v>40.27</v>
      </c>
      <c r="AI24" t="str">
        <v>39.80</v>
      </c>
      <c r="AJ24" t="str">
        <v>26.88</v>
      </c>
      <c r="AK24" t="str">
        <v>25.25</v>
      </c>
      <c r="AL24" t="str">
        <f>(AK24-AJ24)*(AJ24*0+0)+AK24</f>
        <v>25.25</v>
      </c>
      <c r="AM24" t="str">
        <v>99.71</v>
      </c>
      <c r="AN24" t="str">
        <v>155.9</v>
      </c>
      <c r="AO24" t="str">
        <v>132.6</v>
      </c>
      <c r="AP24" t="str">
        <v>15.0</v>
      </c>
      <c r="AQ24" t="str">
        <v>190</v>
      </c>
      <c r="AR24" t="str">
        <v>3.858</v>
      </c>
      <c r="AS24" t="str">
        <v>12:05:14</v>
      </c>
      <c r="AT24" t="str">
        <v>2024-06-24</v>
      </c>
      <c r="AU24" t="str">
        <v>0.04</v>
      </c>
      <c r="AV24" t="str">
        <v>1</v>
      </c>
      <c r="AW24" t="str">
        <v>0.001</v>
      </c>
      <c r="AX24" t="str">
        <v>-0.001</v>
      </c>
      <c r="AY24" t="str">
        <v>-9999.000</v>
      </c>
      <c r="AZ24" t="str">
        <v>-0.206</v>
      </c>
      <c r="BA24" t="str">
        <v>-0.004</v>
      </c>
      <c r="BB24" t="str">
        <v>-9999.000</v>
      </c>
      <c r="BC24" t="str">
        <v>1</v>
      </c>
      <c r="BD24" t="str">
        <v>150</v>
      </c>
      <c r="BE24" t="str">
        <v>0.001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2.426368</v>
      </c>
      <c r="CD24" t="str">
        <v>2.412628</v>
      </c>
      <c r="CE24" t="str">
        <v>1.659554</v>
      </c>
      <c r="CF24" t="str">
        <v>0.885438</v>
      </c>
      <c r="CG24" t="str">
        <v>0.253015</v>
      </c>
      <c r="CH24" t="str">
        <v>-0.018323</v>
      </c>
      <c r="CI24" t="str">
        <v>0.630545</v>
      </c>
      <c r="CJ24" t="str">
        <v>0.241737</v>
      </c>
      <c r="CK24" t="str">
        <v>137.770416</v>
      </c>
      <c r="CL24" t="str">
        <v>0.000217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PSF-01225_20240624120935_b58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2024-06-23T17:01:37.126Z</v>
      </c>
    </row>
    <row r="25">
      <c r="A25" t="str">
        <v>6</v>
      </c>
      <c r="B25" t="str">
        <v>12:10:02</v>
      </c>
      <c r="C25" t="str">
        <v>2024-06-24</v>
      </c>
      <c r="D25" t="str">
        <v>2024_CWW_slow_1</v>
      </c>
      <c r="E25" t="str">
        <v>Sharath</v>
      </c>
      <c r="F25" t="str">
        <v/>
      </c>
      <c r="G25" t="str">
        <v>FREX</v>
      </c>
      <c r="H25" t="str">
        <v>015</v>
      </c>
      <c r="I25" t="str">
        <v/>
      </c>
      <c r="J25" t="str">
        <f>1/((1/L25)-(1/K25))</f>
        <v>0.068107</v>
      </c>
      <c r="K25" t="str">
        <f>BH25+(BI25*AN25)+(BJ25*AN25*POWER(V25,2))+(BK25*AN25*V25)+(BL25*POWER(AN25,2))</f>
        <v>2.913740</v>
      </c>
      <c r="L25" t="str">
        <f>((M25/1000)*(1000-((T25+S25)/2)))/(T25-S25)</f>
        <v>0.066551</v>
      </c>
      <c r="M25" t="str">
        <f>(AN25*(S25-R25))/(100*U25*(1000-S25))*1000</f>
        <v>1.121156</v>
      </c>
      <c r="N25" t="str">
        <v>1.438055</v>
      </c>
      <c r="O25" t="str">
        <v>1.416933</v>
      </c>
      <c r="P25" t="str">
        <f>0.61365*EXP((17.502*AL25)/(240.97+AL25))</f>
        <v>3.079727</v>
      </c>
      <c r="Q25" t="str">
        <f>P25-N25</f>
        <v>1.641672</v>
      </c>
      <c r="R25" t="str">
        <v>14.210935</v>
      </c>
      <c r="S25" t="str">
        <v>14.422769</v>
      </c>
      <c r="T25" t="str">
        <f>(P25/AM25)*1000</f>
        <v>30.887695</v>
      </c>
      <c r="U25" t="str">
        <f>V25*BG25</f>
        <v>0.298530</v>
      </c>
      <c r="V25" t="str">
        <v>1.800000</v>
      </c>
      <c r="W25" t="str">
        <v>PSF-01225_20240624121002_e4b</v>
      </c>
      <c r="X25" t="str">
        <v>0.000000</v>
      </c>
      <c r="Y25" t="str">
        <v>0.000000</v>
      </c>
      <c r="Z25" t="str">
        <v>0.000000</v>
      </c>
      <c r="AA25" t="str">
        <v>124.340416</v>
      </c>
      <c r="AB25" t="str">
        <v>352.372528</v>
      </c>
      <c r="AC25" t="str">
        <v>0.647134</v>
      </c>
      <c r="AD25" t="str">
        <v>0.5</v>
      </c>
      <c r="AE25" t="str">
        <v>0.80</v>
      </c>
      <c r="AF25" t="str">
        <f>AC25*AD25*AE25*AQ25</f>
        <v>56.673210</v>
      </c>
      <c r="AG25" t="str">
        <v>1.000000</v>
      </c>
      <c r="AH25" t="str">
        <v>40.54</v>
      </c>
      <c r="AI25" t="str">
        <v>39.95</v>
      </c>
      <c r="AJ25" t="str">
        <v>26.85</v>
      </c>
      <c r="AK25" t="str">
        <v>24.47</v>
      </c>
      <c r="AL25" t="str">
        <f>(AK25-AJ25)*(AJ25*0+0)+AK25</f>
        <v>24.47</v>
      </c>
      <c r="AM25" t="str">
        <v>99.71</v>
      </c>
      <c r="AN25" t="str">
        <v>155.7</v>
      </c>
      <c r="AO25" t="str">
        <v>137.3</v>
      </c>
      <c r="AP25" t="str">
        <v>11.8</v>
      </c>
      <c r="AQ25" t="str">
        <v>219</v>
      </c>
      <c r="AR25" t="str">
        <v>3.858</v>
      </c>
      <c r="AS25" t="str">
        <v>12:05:14</v>
      </c>
      <c r="AT25" t="str">
        <v>2024-06-24</v>
      </c>
      <c r="AU25" t="str">
        <v>0.04</v>
      </c>
      <c r="AV25" t="str">
        <v>1</v>
      </c>
      <c r="AW25" t="str">
        <v>-0.000</v>
      </c>
      <c r="AX25" t="str">
        <v>-0.001</v>
      </c>
      <c r="AY25" t="str">
        <v>-9999.000</v>
      </c>
      <c r="AZ25" t="str">
        <v>0.259</v>
      </c>
      <c r="BA25" t="str">
        <v>0.077</v>
      </c>
      <c r="BB25" t="str">
        <v>-9999.000</v>
      </c>
      <c r="BC25" t="str">
        <v>1</v>
      </c>
      <c r="BD25" t="str">
        <v>150</v>
      </c>
      <c r="BE25" t="str">
        <v>0.001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2.426567</v>
      </c>
      <c r="CD25" t="str">
        <v>2.412988</v>
      </c>
      <c r="CE25" t="str">
        <v>1.658053</v>
      </c>
      <c r="CF25" t="str">
        <v>0.897152</v>
      </c>
      <c r="CG25" t="str">
        <v>0.253406</v>
      </c>
      <c r="CH25" t="str">
        <v>-0.027059</v>
      </c>
      <c r="CI25" t="str">
        <v>0.631657</v>
      </c>
      <c r="CJ25" t="str">
        <v>0.261940</v>
      </c>
      <c r="CK25" t="str">
        <v>124.340416</v>
      </c>
      <c r="CL25" t="str">
        <v>0.000209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PSF-01225_20240624121002_e4b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2024-06-23T17:01:37.126Z</v>
      </c>
    </row>
    <row r="26">
      <c r="A26" t="str">
        <v>7</v>
      </c>
      <c r="B26" t="str">
        <v>12:10:44</v>
      </c>
      <c r="C26" t="str">
        <v>2024-06-24</v>
      </c>
      <c r="D26" t="str">
        <v>2024_CWW_slow_1</v>
      </c>
      <c r="E26" t="str">
        <v>Sharath</v>
      </c>
      <c r="F26" t="str">
        <v/>
      </c>
      <c r="G26" t="str">
        <v>FREX</v>
      </c>
      <c r="H26" t="str">
        <v>016</v>
      </c>
      <c r="I26" t="str">
        <v/>
      </c>
      <c r="J26" t="str">
        <f>1/((1/L26)-(1/K26))</f>
        <v>0.224514</v>
      </c>
      <c r="K26" t="str">
        <f>BH26+(BI26*AN26)+(BJ26*AN26*POWER(V26,2))+(BK26*AN26*V26)+(BL26*POWER(AN26,2))</f>
        <v>2.916491</v>
      </c>
      <c r="L26" t="str">
        <f>((M26/1000)*(1000-((T26+S26)/2)))/(T26-S26)</f>
        <v>0.208466</v>
      </c>
      <c r="M26" t="str">
        <f>(AN26*(S26-R26))/(100*U26*(1000-S26))*1000</f>
        <v>3.694764</v>
      </c>
      <c r="N26" t="str">
        <v>1.518352</v>
      </c>
      <c r="O26" t="str">
        <v>1.448961</v>
      </c>
      <c r="P26" t="str">
        <f>0.61365*EXP((17.502*AL26)/(240.97+AL26))</f>
        <v>3.243145</v>
      </c>
      <c r="Q26" t="str">
        <f>P26-N26</f>
        <v>1.724793</v>
      </c>
      <c r="R26" t="str">
        <v>14.533647</v>
      </c>
      <c r="S26" t="str">
        <v>15.229668</v>
      </c>
      <c r="T26" t="str">
        <f>(P26/AM26)*1000</f>
        <v>32.530018</v>
      </c>
      <c r="U26" t="str">
        <f>V26*BG26</f>
        <v>0.298530</v>
      </c>
      <c r="V26" t="str">
        <v>1.800000</v>
      </c>
      <c r="W26" t="str">
        <v>PSF-01225_20240624121044_f70</v>
      </c>
      <c r="X26" t="str">
        <v>0.000000</v>
      </c>
      <c r="Y26" t="str">
        <v>0.000000</v>
      </c>
      <c r="Z26" t="str">
        <v>0.000000</v>
      </c>
      <c r="AA26" t="str">
        <v>128.683090</v>
      </c>
      <c r="AB26" t="str">
        <v>341.946259</v>
      </c>
      <c r="AC26" t="str">
        <v>0.623675</v>
      </c>
      <c r="AD26" t="str">
        <v>0.5</v>
      </c>
      <c r="AE26" t="str">
        <v>0.80</v>
      </c>
      <c r="AF26" t="str">
        <f>AC26*AD26*AE26*AQ26</f>
        <v>79.248741</v>
      </c>
      <c r="AG26" t="str">
        <v>1.000000</v>
      </c>
      <c r="AH26" t="str">
        <v>42.95</v>
      </c>
      <c r="AI26" t="str">
        <v>40.99</v>
      </c>
      <c r="AJ26" t="str">
        <v>26.79</v>
      </c>
      <c r="AK26" t="str">
        <v>25.33</v>
      </c>
      <c r="AL26" t="str">
        <f>(AK26-AJ26)*(AJ26*0+0)+AK26</f>
        <v>25.33</v>
      </c>
      <c r="AM26" t="str">
        <v>99.70</v>
      </c>
      <c r="AN26" t="str">
        <v>156.1</v>
      </c>
      <c r="AO26" t="str">
        <v>138.9</v>
      </c>
      <c r="AP26" t="str">
        <v>11.0</v>
      </c>
      <c r="AQ26" t="str">
        <v>318</v>
      </c>
      <c r="AR26" t="str">
        <v>3.858</v>
      </c>
      <c r="AS26" t="str">
        <v>12:05:14</v>
      </c>
      <c r="AT26" t="str">
        <v>2024-06-24</v>
      </c>
      <c r="AU26" t="str">
        <v>0.04</v>
      </c>
      <c r="AV26" t="str">
        <v>1</v>
      </c>
      <c r="AW26" t="str">
        <v>-0.001</v>
      </c>
      <c r="AX26" t="str">
        <v>0.000</v>
      </c>
      <c r="AY26" t="str">
        <v>0.004</v>
      </c>
      <c r="AZ26" t="str">
        <v>-0.060</v>
      </c>
      <c r="BA26" t="str">
        <v>0.309</v>
      </c>
      <c r="BB26" t="str">
        <v>0.102</v>
      </c>
      <c r="BC26" t="str">
        <v>1</v>
      </c>
      <c r="BD26" t="str">
        <v>150</v>
      </c>
      <c r="BE26" t="str">
        <v>0.001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2.427902</v>
      </c>
      <c r="CD26" t="str">
        <v>2.416076</v>
      </c>
      <c r="CE26" t="str">
        <v>1.660921</v>
      </c>
      <c r="CF26" t="str">
        <v>0.901229</v>
      </c>
      <c r="CG26" t="str">
        <v>0.253973</v>
      </c>
      <c r="CH26" t="str">
        <v>-0.016260</v>
      </c>
      <c r="CI26" t="str">
        <v>0.633250</v>
      </c>
      <c r="CJ26" t="str">
        <v>0.331695</v>
      </c>
      <c r="CK26" t="str">
        <v>128.683090</v>
      </c>
      <c r="CL26" t="str">
        <v>0.000210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PSF-01225_20240624121044_f70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2024-06-23T17:01:37.126Z</v>
      </c>
    </row>
    <row r="27">
      <c r="A27" t="str">
        <v>8</v>
      </c>
      <c r="B27" t="str">
        <v>12:11:22</v>
      </c>
      <c r="C27" t="str">
        <v>2024-06-24</v>
      </c>
      <c r="D27" t="str">
        <v>2024_CWW_slow_1</v>
      </c>
      <c r="E27" t="str">
        <v>Sharath</v>
      </c>
      <c r="F27" t="str">
        <v/>
      </c>
      <c r="G27" t="str">
        <v>FREX</v>
      </c>
      <c r="H27" t="str">
        <v>016</v>
      </c>
      <c r="I27" t="str">
        <v/>
      </c>
      <c r="J27" t="str">
        <f>1/((1/L27)-(1/K27))</f>
        <v>0.240375</v>
      </c>
      <c r="K27" t="str">
        <f>BH27+(BI27*AN27)+(BJ27*AN27*POWER(V27,2))+(BK27*AN27*V27)+(BL27*POWER(AN27,2))</f>
        <v>2.915260</v>
      </c>
      <c r="L27" t="str">
        <f>((M27/1000)*(1000-((T27+S27)/2)))/(T27-S27)</f>
        <v>0.222065</v>
      </c>
      <c r="M27" t="str">
        <f>(AN27*(S27-R27))/(100*U27*(1000-S27))*1000</f>
        <v>3.401267</v>
      </c>
      <c r="N27" t="str">
        <v>1.525395</v>
      </c>
      <c r="O27" t="str">
        <v>1.461454</v>
      </c>
      <c r="P27" t="str">
        <f>0.61365*EXP((17.502*AL27)/(240.97+AL27))</f>
        <v>3.017729</v>
      </c>
      <c r="Q27" t="str">
        <f>P27-N27</f>
        <v>1.492334</v>
      </c>
      <c r="R27" t="str">
        <v>14.657887</v>
      </c>
      <c r="S27" t="str">
        <v>15.299193</v>
      </c>
      <c r="T27" t="str">
        <f>(P27/AM27)*1000</f>
        <v>30.266802</v>
      </c>
      <c r="U27" t="str">
        <f>V27*BG27</f>
        <v>0.298530</v>
      </c>
      <c r="V27" t="str">
        <v>1.800000</v>
      </c>
      <c r="W27" t="str">
        <v>PSF-01225_20240624121122_b7e</v>
      </c>
      <c r="X27" t="str">
        <v>0.000000</v>
      </c>
      <c r="Y27" t="str">
        <v>0.000000</v>
      </c>
      <c r="Z27" t="str">
        <v>0.000000</v>
      </c>
      <c r="AA27" t="str">
        <v>119.459869</v>
      </c>
      <c r="AB27" t="str">
        <v>317.185150</v>
      </c>
      <c r="AC27" t="str">
        <v>0.623375</v>
      </c>
      <c r="AD27" t="str">
        <v>0.5</v>
      </c>
      <c r="AE27" t="str">
        <v>0.80</v>
      </c>
      <c r="AF27" t="str">
        <f>AC27*AD27*AE27*AQ27</f>
        <v>76.242363</v>
      </c>
      <c r="AG27" t="str">
        <v>1.000000</v>
      </c>
      <c r="AH27" t="str">
        <v>43.29</v>
      </c>
      <c r="AI27" t="str">
        <v>41.48</v>
      </c>
      <c r="AJ27" t="str">
        <v>26.73</v>
      </c>
      <c r="AK27" t="str">
        <v>24.13</v>
      </c>
      <c r="AL27" t="str">
        <f>(AK27-AJ27)*(AJ27*0+0)+AK27</f>
        <v>24.13</v>
      </c>
      <c r="AM27" t="str">
        <v>99.70</v>
      </c>
      <c r="AN27" t="str">
        <v>155.9</v>
      </c>
      <c r="AO27" t="str">
        <v>152.1</v>
      </c>
      <c r="AP27" t="str">
        <v>2.5</v>
      </c>
      <c r="AQ27" t="str">
        <v>306</v>
      </c>
      <c r="AR27" t="str">
        <v>3.858</v>
      </c>
      <c r="AS27" t="str">
        <v>12:05:14</v>
      </c>
      <c r="AT27" t="str">
        <v>2024-06-24</v>
      </c>
      <c r="AU27" t="str">
        <v>0.04</v>
      </c>
      <c r="AV27" t="str">
        <v>1</v>
      </c>
      <c r="AW27" t="str">
        <v>0.001</v>
      </c>
      <c r="AX27" t="str">
        <v>0.000</v>
      </c>
      <c r="AY27" t="str">
        <v>-9999.000</v>
      </c>
      <c r="AZ27" t="str">
        <v>0.207</v>
      </c>
      <c r="BA27" t="str">
        <v>0.499</v>
      </c>
      <c r="BB27" t="str">
        <v>-9999.000</v>
      </c>
      <c r="BC27" t="str">
        <v>1</v>
      </c>
      <c r="BD27" t="str">
        <v>150</v>
      </c>
      <c r="BE27" t="str">
        <v>0.001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2.428534</v>
      </c>
      <c r="CD27" t="str">
        <v>2.416520</v>
      </c>
      <c r="CE27" t="str">
        <v>1.659635</v>
      </c>
      <c r="CF27" t="str">
        <v>0.934492</v>
      </c>
      <c r="CG27" t="str">
        <v>0.254540</v>
      </c>
      <c r="CH27" t="str">
        <v>-0.029660</v>
      </c>
      <c r="CI27" t="str">
        <v>0.634847</v>
      </c>
      <c r="CJ27" t="str">
        <v>0.323284</v>
      </c>
      <c r="CK27" t="str">
        <v>119.459869</v>
      </c>
      <c r="CL27" t="str">
        <v>0.000209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PSF-01225_20240624121122_b7e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2024-06-23T17:01:37.126Z</v>
      </c>
    </row>
    <row r="28">
      <c r="A28" t="str">
        <v>9</v>
      </c>
      <c r="B28" t="str">
        <v>12:12:01</v>
      </c>
      <c r="C28" t="str">
        <v>2024-06-24</v>
      </c>
      <c r="D28" t="str">
        <v>2024_CWW_slow_1</v>
      </c>
      <c r="E28" t="str">
        <v>Sharath</v>
      </c>
      <c r="F28" t="str">
        <v/>
      </c>
      <c r="G28" t="str">
        <v>FREX</v>
      </c>
      <c r="H28" t="str">
        <v>999</v>
      </c>
      <c r="I28" t="str">
        <v/>
      </c>
      <c r="J28" t="str">
        <f>1/((1/L28)-(1/K28))</f>
        <v>0.028357</v>
      </c>
      <c r="K28" t="str">
        <f>BH28+(BI28*AN28)+(BJ28*AN28*POWER(V28,2))+(BK28*AN28*V28)+(BL28*POWER(AN28,2))</f>
        <v>2.916857</v>
      </c>
      <c r="L28" t="str">
        <f>((M28/1000)*(1000-((T28+S28)/2)))/(T28-S28)</f>
        <v>0.028084</v>
      </c>
      <c r="M28" t="str">
        <f>(AN28*(S28-R28))/(100*U28*(1000-S28))*1000</f>
        <v>0.524788</v>
      </c>
      <c r="N28" t="str">
        <v>1.468843</v>
      </c>
      <c r="O28" t="str">
        <v>1.458984</v>
      </c>
      <c r="P28" t="str">
        <f>0.61365*EXP((17.502*AL28)/(240.97+AL28))</f>
        <v>3.287618</v>
      </c>
      <c r="Q28" t="str">
        <f>P28-N28</f>
        <v>1.818775</v>
      </c>
      <c r="R28" t="str">
        <v>14.632310</v>
      </c>
      <c r="S28" t="str">
        <v>14.731191</v>
      </c>
      <c r="T28" t="str">
        <f>(P28/AM28)*1000</f>
        <v>32.971882</v>
      </c>
      <c r="U28" t="str">
        <f>V28*BG28</f>
        <v>0.298530</v>
      </c>
      <c r="V28" t="str">
        <v>1.800000</v>
      </c>
      <c r="W28" t="str">
        <v>PSF-01225_20240624121201_983</v>
      </c>
      <c r="X28" t="str">
        <v>0.000000</v>
      </c>
      <c r="Y28" t="str">
        <v>0.000000</v>
      </c>
      <c r="Z28" t="str">
        <v>0.000000</v>
      </c>
      <c r="AA28" t="str">
        <v>84.597229</v>
      </c>
      <c r="AB28" t="str">
        <v>112.990738</v>
      </c>
      <c r="AC28" t="str">
        <v>0.251291</v>
      </c>
      <c r="AD28" t="str">
        <v>0.5</v>
      </c>
      <c r="AE28" t="str">
        <v>0.80</v>
      </c>
      <c r="AF28" t="str">
        <f>AC28*AD28*AE28*AQ28</f>
        <v>29.891485</v>
      </c>
      <c r="AG28" t="str">
        <v>1.000000</v>
      </c>
      <c r="AH28" t="str">
        <v>41.81</v>
      </c>
      <c r="AI28" t="str">
        <v>41.53</v>
      </c>
      <c r="AJ28" t="str">
        <v>26.68</v>
      </c>
      <c r="AK28" t="str">
        <v>25.56</v>
      </c>
      <c r="AL28" t="str">
        <f>(AK28-AJ28)*(AJ28*0+0)+AK28</f>
        <v>25.56</v>
      </c>
      <c r="AM28" t="str">
        <v>99.71</v>
      </c>
      <c r="AN28" t="str">
        <v>156.1</v>
      </c>
      <c r="AO28" t="str">
        <v>156.1</v>
      </c>
      <c r="AP28" t="str">
        <v>-0.0</v>
      </c>
      <c r="AQ28" t="str">
        <v>297</v>
      </c>
      <c r="AR28" t="str">
        <v>3.855</v>
      </c>
      <c r="AS28" t="str">
        <v>12:05:14</v>
      </c>
      <c r="AT28" t="str">
        <v>2024-06-24</v>
      </c>
      <c r="AU28" t="str">
        <v>0.04</v>
      </c>
      <c r="AV28" t="str">
        <v>1</v>
      </c>
      <c r="AW28" t="str">
        <v>0.000</v>
      </c>
      <c r="AX28" t="str">
        <v>-0.000</v>
      </c>
      <c r="AY28" t="str">
        <v>-9999.000</v>
      </c>
      <c r="AZ28" t="str">
        <v>0.167</v>
      </c>
      <c r="BA28" t="str">
        <v>0.712</v>
      </c>
      <c r="BB28" t="str">
        <v>-9999.000</v>
      </c>
      <c r="BC28" t="str">
        <v>1</v>
      </c>
      <c r="BD28" t="str">
        <v>150</v>
      </c>
      <c r="BE28" t="str">
        <v>0.001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0</v>
      </c>
      <c r="BO28" t="str">
        <v>rectangular</v>
      </c>
      <c r="BP28" t="str">
        <v>7000</v>
      </c>
      <c r="BQ28" t="str">
        <v>500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2.428607</v>
      </c>
      <c r="CD28" t="str">
        <v>2.414636</v>
      </c>
      <c r="CE28" t="str">
        <v>1.661304</v>
      </c>
      <c r="CF28" t="str">
        <v>0.944923</v>
      </c>
      <c r="CG28" t="str">
        <v>0.255046</v>
      </c>
      <c r="CH28" t="str">
        <v>-0.012297</v>
      </c>
      <c r="CI28" t="str">
        <v>0.636504</v>
      </c>
      <c r="CJ28" t="str">
        <v>0.317360</v>
      </c>
      <c r="CK28" t="str">
        <v>84.597229</v>
      </c>
      <c r="CL28" t="str">
        <v>0.000213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PSF-01225_20240624121201_983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2024-06-23T17:01:37.126Z</v>
      </c>
    </row>
  </sheetData>
  <ignoredErrors>
    <ignoredError numberStoredAsText="1" sqref="A1:DC2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2024_CWW_slow_1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