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sharat/Documents/Masters@Syracuse/"/>
    </mc:Choice>
  </mc:AlternateContent>
  <xr:revisionPtr revIDLastSave="0" documentId="13_ncr:1_{9ED55FE2-2793-484E-A3C5-30D2C8BF61BC}" xr6:coauthVersionLast="45" xr6:coauthVersionMax="45" xr10:uidLastSave="{00000000-0000-0000-0000-000000000000}"/>
  <bookViews>
    <workbookView xWindow="35100" yWindow="500" windowWidth="33180" windowHeight="19640" tabRatio="731" activeTab="1" xr2:uid="{00000000-000D-0000-FFFF-FFFF00000000}"/>
  </bookViews>
  <sheets>
    <sheet name="timeseries_questions" sheetId="23" r:id="rId1"/>
    <sheet name="data" sheetId="20" r:id="rId2"/>
    <sheet name="Auto-Regression Model" sheetId="24" r:id="rId3"/>
    <sheet name="Exponential Smoothing Model" sheetId="25" r:id="rId4"/>
    <sheet name="Moving Avg. Model" sheetId="26" r:id="rId5"/>
  </sheets>
  <definedNames>
    <definedName name="_xlnm.Print_Area" localSheetId="1">data!$A$1:$O$66</definedName>
    <definedName name="_xlnm.Print_Area" localSheetId="0">timeseries_questions!$A$1:$B$14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26" l="1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E33" i="25"/>
  <c r="D33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5" i="25"/>
  <c r="H27" i="24"/>
</calcChain>
</file>

<file path=xl/sharedStrings.xml><?xml version="1.0" encoding="utf-8"?>
<sst xmlns="http://schemas.openxmlformats.org/spreadsheetml/2006/main" count="103" uniqueCount="60">
  <si>
    <t>Year (x)</t>
  </si>
  <si>
    <t>Rushing yards/Game (y)</t>
  </si>
  <si>
    <t>The next tab of this Excel spreadsheet contains the NFL raw data for these problems.</t>
  </si>
  <si>
    <t>In the National Football League, the philosophy for winning (rushing, passing, defense) seems to go through cycles. Consider a time series of the average number of rushing yards in the NFL per regular season from 1980 to 2008.</t>
  </si>
  <si>
    <t>1) Make a time series plot. Is there evidence that the average rushing yards is trending in one direction? Describe the general movement of the series.</t>
  </si>
  <si>
    <r>
      <t xml:space="preserve">2) Fit a </t>
    </r>
    <r>
      <rPr>
        <b/>
        <i/>
        <sz val="12"/>
        <color theme="1"/>
        <rFont val="Arial"/>
        <family val="2"/>
      </rPr>
      <t>first order autoregressive model</t>
    </r>
    <r>
      <rPr>
        <i/>
        <sz val="12"/>
        <color theme="1"/>
        <rFont val="Arial"/>
        <family val="2"/>
      </rPr>
      <t xml:space="preserve"> [</t>
    </r>
    <r>
      <rPr>
        <b/>
        <i/>
        <sz val="12"/>
        <color theme="1"/>
        <rFont val="Arial"/>
        <family val="2"/>
      </rPr>
      <t>AR(1)</t>
    </r>
    <r>
      <rPr>
        <i/>
        <sz val="12"/>
        <color theme="1"/>
        <rFont val="Arial"/>
        <family val="2"/>
      </rPr>
      <t>] using y(t) as the response variable and y (t-1) as the input variable. Record the regression equation.</t>
    </r>
  </si>
  <si>
    <r>
      <t xml:space="preserve">3) Based on the </t>
    </r>
    <r>
      <rPr>
        <b/>
        <i/>
        <sz val="12"/>
        <color theme="1"/>
        <rFont val="Arial"/>
        <family val="2"/>
      </rPr>
      <t>AR(1) model</t>
    </r>
    <r>
      <rPr>
        <i/>
        <sz val="12"/>
        <color theme="1"/>
        <rFont val="Arial"/>
        <family val="2"/>
      </rPr>
      <t>, forecast the average number of rushing yards in the NFL for the 2009 regular season.</t>
    </r>
  </si>
  <si>
    <t>Data Source: The Practice of Statistics for Business and Economics 3rd edition, Moore, McCabe, Alwan, Craig, Duckworth</t>
  </si>
  <si>
    <t>NFL data</t>
  </si>
  <si>
    <r>
      <t xml:space="preserve">4) Calculate the </t>
    </r>
    <r>
      <rPr>
        <b/>
        <i/>
        <sz val="12"/>
        <color theme="1"/>
        <rFont val="Arial"/>
        <family val="2"/>
      </rPr>
      <t>exponential smoothing models</t>
    </r>
    <r>
      <rPr>
        <i/>
        <sz val="12"/>
        <color theme="1"/>
        <rFont val="Arial"/>
        <family val="2"/>
      </rPr>
      <t xml:space="preserve"> using Excel damping factors 0.8 and 0.2 For each of the exponential smoothing models forecast the average number of rushing yards in the NFL for the 2009 season.</t>
    </r>
  </si>
  <si>
    <r>
      <t xml:space="preserve">5) Calculate a </t>
    </r>
    <r>
      <rPr>
        <b/>
        <i/>
        <sz val="12"/>
        <color theme="1"/>
        <rFont val="Arial"/>
        <family val="2"/>
      </rPr>
      <t xml:space="preserve">moving average model </t>
    </r>
    <r>
      <rPr>
        <i/>
        <sz val="12"/>
        <color theme="1"/>
        <rFont val="Arial"/>
        <family val="2"/>
      </rPr>
      <t>using k=5 (Excel interval). Forecast the average number of rushing yards in the NFL for the 2009 season.</t>
    </r>
  </si>
  <si>
    <t>Output(y)</t>
  </si>
  <si>
    <t>Lagged Output</t>
  </si>
  <si>
    <t>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</si>
  <si>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</si>
  <si>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</si>
  <si>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</si>
  <si>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</si>
  <si>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</si>
  <si>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</si>
  <si>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</si>
  <si>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</si>
  <si>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</si>
  <si>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</si>
  <si>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</si>
  <si>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</si>
  <si>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</si>
  <si>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</si>
  <si>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</si>
  <si>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</si>
  <si>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</si>
  <si>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</si>
  <si>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</si>
  <si>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</si>
  <si>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</si>
  <si>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</si>
  <si>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</si>
  <si>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</si>
  <si>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</si>
  <si>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0.66888558x + 37.9083522</t>
  </si>
  <si>
    <t>Equation of linear regression:</t>
  </si>
  <si>
    <t>For 2008:</t>
  </si>
  <si>
    <t>Damp-factor(0.8)</t>
  </si>
  <si>
    <t>Damp-factor(0.2)</t>
  </si>
  <si>
    <t>Rushing yards/Game for 2009 (forecast):</t>
  </si>
  <si>
    <t>DF</t>
  </si>
  <si>
    <t>Prediction-value</t>
  </si>
  <si>
    <t>Data</t>
  </si>
  <si>
    <t>Moving Avg (k=5)</t>
  </si>
  <si>
    <t>My Answer</t>
  </si>
  <si>
    <t>113.906 -&gt; 0.8
114.08441 -&gt; 0.2</t>
  </si>
  <si>
    <t>Lagged output</t>
  </si>
  <si>
    <t>RESIDUAL OUTPUT</t>
  </si>
  <si>
    <t>Observation</t>
  </si>
  <si>
    <t>Predicted Y</t>
  </si>
  <si>
    <t>Residuals</t>
  </si>
  <si>
    <t>Lagged Residuals</t>
  </si>
  <si>
    <t>x input</t>
  </si>
  <si>
    <t>y output</t>
  </si>
  <si>
    <t>R^2/Auto-correlation = 0.18 This is an indication that we can use the Linear Regression Model. Also, the scatter-plot shows no trends/patterns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</si>
</sst>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0" borderId="0" xfId="0" applyFont="1"/>
    <xf numFmtId="0" fontId="4" fillId="3" borderId="0" xfId="0" applyFont="1" applyFill="1" applyAlignment="1">
      <alignment wrapText="1"/>
    </xf>
    <xf numFmtId="0" fontId="6" fillId="4" borderId="2" xfId="0" applyFont="1" applyFill="1" applyBorder="1" applyAlignment="1">
      <alignment wrapText="1"/>
    </xf>
    <xf numFmtId="0" fontId="6" fillId="4" borderId="3" xfId="0" applyFont="1" applyFill="1" applyBorder="1"/>
    <xf numFmtId="0" fontId="6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0" fillId="5" borderId="0" xfId="0" applyFill="1"/>
    <xf numFmtId="0" fontId="8" fillId="0" borderId="0" xfId="0" applyFont="1"/>
    <xf numFmtId="0" fontId="0" fillId="0" borderId="0" xfId="0" applyFill="1" applyBorder="1" applyAlignment="1"/>
    <xf numFmtId="0" fontId="0" fillId="0" borderId="5" xfId="0" applyFill="1" applyBorder="1" applyAlignment="1"/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5" xfId="0" applyFill="1" applyBorder="1" applyAlignment="1"/>
    <xf numFmtId="0" fontId="0" fillId="0" borderId="0" xfId="0" applyAlignment="1">
      <alignment horizontal="center"/>
    </xf>
    <xf numFmtId="0" fontId="8" fillId="2" borderId="0" xfId="0" applyFont="1" applyFill="1"/>
    <xf numFmtId="0" fontId="0" fillId="0" borderId="0" xfId="0" applyAlignment="1">
      <alignment horizontal="center" wrapText="1"/>
    </xf>
    <xf numFmtId="0" fontId="8" fillId="0" borderId="0" xfId="0" applyFont="1" applyAlignment="1">
      <alignment wrapText="1"/>
    </xf>
    <xf numFmtId="0" fontId="8" fillId="6" borderId="0" xfId="0" applyFont="1" applyFill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ont="1" applyFill="1"/>
    <xf numFmtId="0" fontId="8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6" borderId="0" xfId="0" applyFill="1"/>
    <xf numFmtId="0" fontId="10" fillId="0" borderId="0" xfId="0" applyFont="1"/>
    <xf numFmtId="0" fontId="10" fillId="0" borderId="5" xfId="0" applyFont="1" applyBorder="1"/>
    <xf numFmtId="0" fontId="10" fillId="0" borderId="0" xfId="0" applyFont="1" applyBorder="1"/>
    <xf numFmtId="0" fontId="0" fillId="0" borderId="0" xfId="0" applyFill="1"/>
    <xf numFmtId="0" fontId="8" fillId="0" borderId="0" xfId="0" applyFont="1" applyAlignment="1">
      <alignment horizontal="left" wrapText="1"/>
    </xf>
    <xf numFmtId="0" fontId="0" fillId="0" borderId="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vs Residual lagged scatter-plot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672416592255864E-2"/>
                  <c:y val="-0.51099084990066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data!$E$6:$E$32</c:f>
              <c:numCache>
                <c:formatCode>General</c:formatCode>
                <c:ptCount val="27"/>
                <c:pt idx="0">
                  <c:v>6.9087370000000004</c:v>
                </c:pt>
                <c:pt idx="1">
                  <c:v>-7.1303700000000001</c:v>
                </c:pt>
                <c:pt idx="2">
                  <c:v>12.996930000000001</c:v>
                </c:pt>
                <c:pt idx="3">
                  <c:v>-0.76280999999999999</c:v>
                </c:pt>
                <c:pt idx="4">
                  <c:v>4.1167249999999997</c:v>
                </c:pt>
                <c:pt idx="5">
                  <c:v>-2.7521599999999999</c:v>
                </c:pt>
                <c:pt idx="6">
                  <c:v>6.5949299999999997</c:v>
                </c:pt>
                <c:pt idx="7">
                  <c:v>0.61672499999999997</c:v>
                </c:pt>
                <c:pt idx="8">
                  <c:v>-3.8110599999999999</c:v>
                </c:pt>
                <c:pt idx="9">
                  <c:v>-1.13086</c:v>
                </c:pt>
                <c:pt idx="10">
                  <c:v>-6.3944200000000002</c:v>
                </c:pt>
                <c:pt idx="11">
                  <c:v>0.55267100000000002</c:v>
                </c:pt>
                <c:pt idx="12">
                  <c:v>-1.8202100000000001</c:v>
                </c:pt>
                <c:pt idx="13">
                  <c:v>-7.1857699999999998</c:v>
                </c:pt>
                <c:pt idx="14">
                  <c:v>0.42688199999999998</c:v>
                </c:pt>
                <c:pt idx="15">
                  <c:v>-1.21488</c:v>
                </c:pt>
                <c:pt idx="16">
                  <c:v>2.1831200000000002</c:v>
                </c:pt>
                <c:pt idx="17">
                  <c:v>-0.79242000000000001</c:v>
                </c:pt>
                <c:pt idx="18">
                  <c:v>-6.79176</c:v>
                </c:pt>
                <c:pt idx="19">
                  <c:v>3.4553340000000001</c:v>
                </c:pt>
                <c:pt idx="20">
                  <c:v>-1.4248700000000001</c:v>
                </c:pt>
                <c:pt idx="21">
                  <c:v>3.4102399999999999</c:v>
                </c:pt>
                <c:pt idx="22">
                  <c:v>2.3340320000000001</c:v>
                </c:pt>
                <c:pt idx="23">
                  <c:v>-0.16996</c:v>
                </c:pt>
                <c:pt idx="24">
                  <c:v>-3.4004099999999999</c:v>
                </c:pt>
                <c:pt idx="25">
                  <c:v>4.1420209999999997</c:v>
                </c:pt>
                <c:pt idx="26">
                  <c:v>-5.4686300000000001</c:v>
                </c:pt>
              </c:numCache>
            </c:numRef>
          </c:xVal>
          <c:yVal>
            <c:numRef>
              <c:f>data!$F$6:$F$32</c:f>
              <c:numCache>
                <c:formatCode>General</c:formatCode>
                <c:ptCount val="27"/>
                <c:pt idx="0">
                  <c:v>-7.1303700000000001</c:v>
                </c:pt>
                <c:pt idx="1">
                  <c:v>12.996930000000001</c:v>
                </c:pt>
                <c:pt idx="2">
                  <c:v>-0.76280999999999999</c:v>
                </c:pt>
                <c:pt idx="3">
                  <c:v>4.1167249999999997</c:v>
                </c:pt>
                <c:pt idx="4">
                  <c:v>-2.7521599999999999</c:v>
                </c:pt>
                <c:pt idx="5">
                  <c:v>6.5949299999999997</c:v>
                </c:pt>
                <c:pt idx="6">
                  <c:v>0.61672499999999997</c:v>
                </c:pt>
                <c:pt idx="7">
                  <c:v>-3.8110599999999999</c:v>
                </c:pt>
                <c:pt idx="8">
                  <c:v>-1.13086</c:v>
                </c:pt>
                <c:pt idx="9">
                  <c:v>-6.3944200000000002</c:v>
                </c:pt>
                <c:pt idx="10">
                  <c:v>0.55267100000000002</c:v>
                </c:pt>
                <c:pt idx="11">
                  <c:v>-1.8202100000000001</c:v>
                </c:pt>
                <c:pt idx="12">
                  <c:v>-7.1857699999999998</c:v>
                </c:pt>
                <c:pt idx="13">
                  <c:v>0.42688199999999998</c:v>
                </c:pt>
                <c:pt idx="14">
                  <c:v>-1.21488</c:v>
                </c:pt>
                <c:pt idx="15">
                  <c:v>2.1831200000000002</c:v>
                </c:pt>
                <c:pt idx="16">
                  <c:v>-0.79242000000000001</c:v>
                </c:pt>
                <c:pt idx="17">
                  <c:v>-6.79176</c:v>
                </c:pt>
                <c:pt idx="18">
                  <c:v>3.4553340000000001</c:v>
                </c:pt>
                <c:pt idx="19">
                  <c:v>-1.4248700000000001</c:v>
                </c:pt>
                <c:pt idx="20">
                  <c:v>3.4102399999999999</c:v>
                </c:pt>
                <c:pt idx="21">
                  <c:v>2.3340320000000001</c:v>
                </c:pt>
                <c:pt idx="22">
                  <c:v>-0.16996</c:v>
                </c:pt>
                <c:pt idx="23">
                  <c:v>-3.4004099999999999</c:v>
                </c:pt>
                <c:pt idx="24">
                  <c:v>4.1420209999999997</c:v>
                </c:pt>
                <c:pt idx="25">
                  <c:v>-5.4686300000000001</c:v>
                </c:pt>
                <c:pt idx="26">
                  <c:v>2.5122369999999998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B-BE4F-A311-794033DB7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76432"/>
        <c:axId val="618778624"/>
      </c:scatterChart>
      <c:valAx>
        <c:axId val="6187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8624"/>
        <c:crosses val="autoZero"/>
        <c:crossBetween val="midCat"/>
      </c:valAx>
      <c:valAx>
        <c:axId val="6187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Rushing yards/game(y)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Year 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data!$B$4:$B$32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cat>
          <c:val>
            <c:numRef>
              <c:f>data!$C$4:$C$32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7-1F49-A3DB-6E8B6C8A71C5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Rushing yards/Game (y)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data!$B$4:$B$32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cat>
          <c:val>
            <c:numRef>
              <c:f>data!$C$4:$C$32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7-1F49-A3DB-6E8B6C8A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811280"/>
        <c:axId val="865812912"/>
      </c:lineChart>
      <c:catAx>
        <c:axId val="8658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12912"/>
        <c:crosses val="autoZero"/>
        <c:auto val="1"/>
        <c:lblAlgn val="ctr"/>
        <c:lblOffset val="100"/>
        <c:noMultiLvlLbl val="0"/>
      </c:catAx>
      <c:valAx>
        <c:axId val="8658129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(DF=0.8)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 Model'!$C$4:$C$32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F-4C40-BD49-C118C64EF2B5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 Model'!$D$4:$D$32</c:f>
              <c:numCache>
                <c:formatCode>General</c:formatCode>
                <c:ptCount val="29"/>
                <c:pt idx="0">
                  <c:v>#N/A</c:v>
                </c:pt>
                <c:pt idx="1">
                  <c:v>127.5</c:v>
                </c:pt>
                <c:pt idx="2">
                  <c:v>128.02000000000001</c:v>
                </c:pt>
                <c:pt idx="3">
                  <c:v>125.97600000000001</c:v>
                </c:pt>
                <c:pt idx="4">
                  <c:v>126.72080000000001</c:v>
                </c:pt>
                <c:pt idx="5">
                  <c:v>126.15664000000001</c:v>
                </c:pt>
                <c:pt idx="6">
                  <c:v>125.90531200000002</c:v>
                </c:pt>
                <c:pt idx="7">
                  <c:v>124.46424960000002</c:v>
                </c:pt>
                <c:pt idx="8">
                  <c:v>124.35139968000001</c:v>
                </c:pt>
                <c:pt idx="9">
                  <c:v>123.76111974400001</c:v>
                </c:pt>
                <c:pt idx="10">
                  <c:v>122.06889579520002</c:v>
                </c:pt>
                <c:pt idx="11">
                  <c:v>120.43511663616002</c:v>
                </c:pt>
                <c:pt idx="12">
                  <c:v>117.88809330892802</c:v>
                </c:pt>
                <c:pt idx="13">
                  <c:v>116.41047464714242</c:v>
                </c:pt>
                <c:pt idx="14">
                  <c:v>115.12837971771394</c:v>
                </c:pt>
                <c:pt idx="15">
                  <c:v>112.96270377417116</c:v>
                </c:pt>
                <c:pt idx="16">
                  <c:v>111.99016301933693</c:v>
                </c:pt>
                <c:pt idx="17">
                  <c:v>111.39213041546955</c:v>
                </c:pt>
                <c:pt idx="18">
                  <c:v>111.71370433237564</c:v>
                </c:pt>
                <c:pt idx="19">
                  <c:v>111.91096346590052</c:v>
                </c:pt>
                <c:pt idx="20">
                  <c:v>110.82877077272042</c:v>
                </c:pt>
                <c:pt idx="21">
                  <c:v>111.18301661817634</c:v>
                </c:pt>
                <c:pt idx="22">
                  <c:v>111.30641329454107</c:v>
                </c:pt>
                <c:pt idx="23">
                  <c:v>112.26513063563286</c:v>
                </c:pt>
                <c:pt idx="24">
                  <c:v>113.39210450850629</c:v>
                </c:pt>
                <c:pt idx="25">
                  <c:v>114.03368360680504</c:v>
                </c:pt>
                <c:pt idx="26">
                  <c:v>113.72694688544404</c:v>
                </c:pt>
                <c:pt idx="27">
                  <c:v>114.44155750835523</c:v>
                </c:pt>
                <c:pt idx="28">
                  <c:v>113.7332460066842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F-4C40-BD49-C118C64E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817280"/>
        <c:axId val="1081909632"/>
      </c:lineChart>
      <c:catAx>
        <c:axId val="109381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081909632"/>
        <c:crosses val="autoZero"/>
        <c:auto val="1"/>
        <c:lblAlgn val="ctr"/>
        <c:lblOffset val="100"/>
        <c:noMultiLvlLbl val="0"/>
      </c:catAx>
      <c:valAx>
        <c:axId val="108190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817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(DF=0.2)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 Model'!$C$4:$C$32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D-C249-B9FE-0BD1716E3B95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 Model'!$E$4:$E$32</c:f>
              <c:numCache>
                <c:formatCode>General</c:formatCode>
                <c:ptCount val="29"/>
                <c:pt idx="0">
                  <c:v>#N/A</c:v>
                </c:pt>
                <c:pt idx="1">
                  <c:v>127.5</c:v>
                </c:pt>
                <c:pt idx="2">
                  <c:v>129.57999999999998</c:v>
                </c:pt>
                <c:pt idx="3">
                  <c:v>120.15600000000001</c:v>
                </c:pt>
                <c:pt idx="4">
                  <c:v>127.79119999999999</c:v>
                </c:pt>
                <c:pt idx="5">
                  <c:v>124.67824</c:v>
                </c:pt>
                <c:pt idx="6">
                  <c:v>124.85564800000002</c:v>
                </c:pt>
                <c:pt idx="7">
                  <c:v>119.93112960000002</c:v>
                </c:pt>
                <c:pt idx="8">
                  <c:v>123.10622592000001</c:v>
                </c:pt>
                <c:pt idx="9">
                  <c:v>121.74124518400001</c:v>
                </c:pt>
                <c:pt idx="10">
                  <c:v>116.58824903680001</c:v>
                </c:pt>
                <c:pt idx="11">
                  <c:v>114.43764980736</c:v>
                </c:pt>
                <c:pt idx="12">
                  <c:v>109.04752996147201</c:v>
                </c:pt>
                <c:pt idx="13">
                  <c:v>110.20950599229441</c:v>
                </c:pt>
                <c:pt idx="14">
                  <c:v>110.04190119845889</c:v>
                </c:pt>
                <c:pt idx="15">
                  <c:v>105.44838023969177</c:v>
                </c:pt>
                <c:pt idx="16">
                  <c:v>107.56967604793837</c:v>
                </c:pt>
                <c:pt idx="17">
                  <c:v>108.71393520958767</c:v>
                </c:pt>
                <c:pt idx="18">
                  <c:v>112.14278704191754</c:v>
                </c:pt>
                <c:pt idx="19">
                  <c:v>112.58855740838352</c:v>
                </c:pt>
                <c:pt idx="20">
                  <c:v>107.7177114816767</c:v>
                </c:pt>
                <c:pt idx="21">
                  <c:v>111.62354229633536</c:v>
                </c:pt>
                <c:pt idx="22">
                  <c:v>111.76470845926707</c:v>
                </c:pt>
                <c:pt idx="23">
                  <c:v>115.23294169185343</c:v>
                </c:pt>
                <c:pt idx="24">
                  <c:v>117.36658833837069</c:v>
                </c:pt>
                <c:pt idx="25">
                  <c:v>116.75331766767415</c:v>
                </c:pt>
                <c:pt idx="26">
                  <c:v>113.35066353353483</c:v>
                </c:pt>
                <c:pt idx="27">
                  <c:v>116.51013270670697</c:v>
                </c:pt>
                <c:pt idx="28">
                  <c:v>112.0220265413414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D-C249-B9FE-0BD1716E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891904"/>
        <c:axId val="613893536"/>
      </c:lineChart>
      <c:catAx>
        <c:axId val="61389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13893536"/>
        <c:crosses val="autoZero"/>
        <c:auto val="1"/>
        <c:lblAlgn val="ctr"/>
        <c:lblOffset val="100"/>
        <c:noMultiLvlLbl val="0"/>
      </c:catAx>
      <c:valAx>
        <c:axId val="61389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891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'Moving Avg. Model'!$C$4:$C$32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8-DF47-AB30-B89852EEB43E}"/>
            </c:ext>
          </c:extLst>
        </c:ser>
        <c:ser>
          <c:idx val="1"/>
          <c:order val="1"/>
          <c:tx>
            <c:v>Forecast</c:v>
          </c:tx>
          <c:val>
            <c:numRef>
              <c:f>'Moving Avg. Model'!$D$5:$D$33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125.8</c:v>
                </c:pt>
                <c:pt idx="5">
                  <c:v>125.28</c:v>
                </c:pt>
                <c:pt idx="6">
                  <c:v>123</c:v>
                </c:pt>
                <c:pt idx="7">
                  <c:v>124.22</c:v>
                </c:pt>
                <c:pt idx="8">
                  <c:v>122.55999999999999</c:v>
                </c:pt>
                <c:pt idx="9">
                  <c:v>120.83999999999999</c:v>
                </c:pt>
                <c:pt idx="10">
                  <c:v>118.64000000000001</c:v>
                </c:pt>
                <c:pt idx="11">
                  <c:v>116.44000000000001</c:v>
                </c:pt>
                <c:pt idx="12">
                  <c:v>113.75999999999999</c:v>
                </c:pt>
                <c:pt idx="13">
                  <c:v>111.47999999999999</c:v>
                </c:pt>
                <c:pt idx="14">
                  <c:v>109.28</c:v>
                </c:pt>
                <c:pt idx="15">
                  <c:v>108.12</c:v>
                </c:pt>
                <c:pt idx="16">
                  <c:v>108.38000000000002</c:v>
                </c:pt>
                <c:pt idx="17">
                  <c:v>108.88000000000002</c:v>
                </c:pt>
                <c:pt idx="18">
                  <c:v>109.42</c:v>
                </c:pt>
                <c:pt idx="19">
                  <c:v>109.85999999999999</c:v>
                </c:pt>
                <c:pt idx="20">
                  <c:v>110.75999999999999</c:v>
                </c:pt>
                <c:pt idx="21">
                  <c:v>111.32000000000001</c:v>
                </c:pt>
                <c:pt idx="22">
                  <c:v>111.94000000000001</c:v>
                </c:pt>
                <c:pt idx="23">
                  <c:v>112.98000000000002</c:v>
                </c:pt>
                <c:pt idx="24">
                  <c:v>115</c:v>
                </c:pt>
                <c:pt idx="25">
                  <c:v>114.98000000000002</c:v>
                </c:pt>
                <c:pt idx="26">
                  <c:v>116.08</c:v>
                </c:pt>
                <c:pt idx="27">
                  <c:v>115.04</c:v>
                </c:pt>
                <c:pt idx="28">
                  <c:v>114.38000000000002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8-DF47-AB30-B89852EEB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93152"/>
        <c:axId val="617694784"/>
      </c:lineChart>
      <c:catAx>
        <c:axId val="61769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17694784"/>
        <c:crosses val="autoZero"/>
        <c:auto val="1"/>
        <c:lblAlgn val="ctr"/>
        <c:lblOffset val="100"/>
        <c:noMultiLvlLbl val="0"/>
      </c:catAx>
      <c:valAx>
        <c:axId val="61769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693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</xdr:row>
      <xdr:rowOff>142875</xdr:rowOff>
    </xdr:from>
    <xdr:to>
      <xdr:col>12</xdr:col>
      <xdr:colOff>390525</xdr:colOff>
      <xdr:row>3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334625" y="342900"/>
          <a:ext cx="0" cy="762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33</xdr:row>
      <xdr:rowOff>184150</xdr:rowOff>
    </xdr:from>
    <xdr:to>
      <xdr:col>6</xdr:col>
      <xdr:colOff>12700</xdr:colOff>
      <xdr:row>52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11853-E767-B941-BC16-8F6C0F57B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1079500</xdr:colOff>
      <xdr:row>1</xdr:row>
      <xdr:rowOff>82550</xdr:rowOff>
    </xdr:from>
    <xdr:to>
      <xdr:col>13</xdr:col>
      <xdr:colOff>660400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DB9BF-88B4-1C40-99FB-D145B8C70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0</xdr:rowOff>
    </xdr:from>
    <xdr:to>
      <xdr:col>16</xdr:col>
      <xdr:colOff>12700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A248F-C1FD-2C41-9AC4-FA9E7A1C4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25400</xdr:rowOff>
    </xdr:from>
    <xdr:to>
      <xdr:col>16</xdr:col>
      <xdr:colOff>12700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F942A-5762-7A42-A8CB-7B835C8BD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12700</xdr:rowOff>
    </xdr:from>
    <xdr:to>
      <xdr:col>12</xdr:col>
      <xdr:colOff>12700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B94D0-3A01-1F4B-BE37-8EE81080A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B13" sqref="B13"/>
    </sheetView>
  </sheetViews>
  <sheetFormatPr baseColWidth="10" defaultColWidth="9.1640625" defaultRowHeight="16" x14ac:dyDescent="0.2"/>
  <cols>
    <col min="1" max="1" width="85.5" style="8" customWidth="1"/>
    <col min="2" max="2" width="15.1640625" style="8" customWidth="1"/>
    <col min="3" max="8" width="9.1640625" style="8"/>
    <col min="9" max="9" width="5.5" style="8" customWidth="1"/>
    <col min="10" max="13" width="9.1640625" style="8" hidden="1" customWidth="1"/>
    <col min="14" max="14" width="73.5" style="8" customWidth="1"/>
    <col min="15" max="16384" width="9.1640625" style="8"/>
  </cols>
  <sheetData>
    <row r="1" spans="1:9" x14ac:dyDescent="0.2">
      <c r="A1" s="6" t="s">
        <v>2</v>
      </c>
      <c r="B1" s="7"/>
      <c r="C1" s="7"/>
      <c r="D1"/>
      <c r="E1"/>
      <c r="F1"/>
      <c r="G1"/>
      <c r="H1"/>
      <c r="I1"/>
    </row>
    <row r="3" spans="1:9" ht="51" x14ac:dyDescent="0.2">
      <c r="A3" s="9" t="s">
        <v>3</v>
      </c>
    </row>
    <row r="4" spans="1:9" ht="17" thickBot="1" x14ac:dyDescent="0.25">
      <c r="B4" s="40" t="s">
        <v>49</v>
      </c>
      <c r="C4" s="33"/>
    </row>
    <row r="5" spans="1:9" ht="144" customHeight="1" x14ac:dyDescent="0.2">
      <c r="A5" s="10" t="s">
        <v>4</v>
      </c>
      <c r="B5" s="41" t="s">
        <v>59</v>
      </c>
      <c r="C5" s="34"/>
    </row>
    <row r="6" spans="1:9" x14ac:dyDescent="0.2">
      <c r="A6" s="11"/>
      <c r="B6" s="33"/>
      <c r="C6" s="33"/>
    </row>
    <row r="7" spans="1:9" ht="34" x14ac:dyDescent="0.2">
      <c r="A7" s="12" t="s">
        <v>5</v>
      </c>
      <c r="B7" s="34" t="s">
        <v>39</v>
      </c>
      <c r="C7" s="34"/>
    </row>
    <row r="8" spans="1:9" x14ac:dyDescent="0.2">
      <c r="A8" s="11"/>
      <c r="B8" s="33"/>
      <c r="C8" s="33"/>
    </row>
    <row r="9" spans="1:9" ht="34" x14ac:dyDescent="0.2">
      <c r="A9" s="12" t="s">
        <v>6</v>
      </c>
      <c r="B9" s="33">
        <v>114.56263920000001</v>
      </c>
      <c r="C9" s="33"/>
    </row>
    <row r="10" spans="1:9" x14ac:dyDescent="0.2">
      <c r="A10" s="11"/>
      <c r="B10" s="33"/>
      <c r="C10" s="33"/>
    </row>
    <row r="11" spans="1:9" ht="51" x14ac:dyDescent="0.2">
      <c r="A11" s="12" t="s">
        <v>9</v>
      </c>
      <c r="B11" s="33" t="s">
        <v>50</v>
      </c>
      <c r="C11" s="33"/>
    </row>
    <row r="12" spans="1:9" x14ac:dyDescent="0.2">
      <c r="A12" s="11"/>
      <c r="B12" s="33"/>
      <c r="C12" s="33"/>
    </row>
    <row r="13" spans="1:9" ht="35" thickBot="1" x14ac:dyDescent="0.25">
      <c r="A13" s="13" t="s">
        <v>10</v>
      </c>
      <c r="B13" s="33">
        <v>114.38</v>
      </c>
      <c r="C13" s="33"/>
    </row>
    <row r="24" spans="1:1" x14ac:dyDescent="0.2">
      <c r="A24" s="8" t="s">
        <v>7</v>
      </c>
    </row>
  </sheetData>
  <mergeCells count="2">
    <mergeCell ref="B7:C7"/>
    <mergeCell ref="B5:C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4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1" max="1" width="3.6640625" customWidth="1"/>
    <col min="2" max="2" width="12" customWidth="1"/>
    <col min="3" max="3" width="21.5" customWidth="1"/>
    <col min="4" max="4" width="11.83203125" customWidth="1"/>
    <col min="5" max="5" width="17" customWidth="1"/>
    <col min="6" max="8" width="14.33203125" customWidth="1"/>
    <col min="10" max="10" width="12.33203125" customWidth="1"/>
    <col min="19" max="20" width="6" customWidth="1"/>
  </cols>
  <sheetData>
    <row r="1" spans="1:14" x14ac:dyDescent="0.2">
      <c r="A1" s="5" t="s">
        <v>8</v>
      </c>
    </row>
    <row r="2" spans="1:14" x14ac:dyDescent="0.2">
      <c r="C2" s="4" t="s">
        <v>11</v>
      </c>
      <c r="D2" t="s">
        <v>13</v>
      </c>
      <c r="E2" s="27" t="s">
        <v>57</v>
      </c>
      <c r="F2" s="27" t="s">
        <v>58</v>
      </c>
    </row>
    <row r="3" spans="1:14" x14ac:dyDescent="0.2">
      <c r="A3" s="1"/>
      <c r="B3" s="3" t="s">
        <v>0</v>
      </c>
      <c r="C3" s="3" t="s">
        <v>1</v>
      </c>
      <c r="D3" s="15" t="s">
        <v>51</v>
      </c>
      <c r="E3" s="23" t="s">
        <v>56</v>
      </c>
      <c r="F3" s="23" t="s">
        <v>55</v>
      </c>
      <c r="I3" t="s">
        <v>14</v>
      </c>
    </row>
    <row r="4" spans="1:14" ht="16" thickBot="1" x14ac:dyDescent="0.25">
      <c r="A4">
        <v>1</v>
      </c>
      <c r="B4" s="2">
        <v>1980</v>
      </c>
      <c r="C4" s="2">
        <v>127.5</v>
      </c>
      <c r="D4" s="35"/>
      <c r="F4" s="35"/>
      <c r="G4" s="39"/>
      <c r="H4" s="39"/>
    </row>
    <row r="5" spans="1:14" x14ac:dyDescent="0.2">
      <c r="A5">
        <v>2</v>
      </c>
      <c r="B5" s="2">
        <v>1981</v>
      </c>
      <c r="C5" s="2">
        <v>130.1</v>
      </c>
      <c r="D5" s="2">
        <v>127.5</v>
      </c>
      <c r="F5" s="36">
        <v>6.9087370000000004</v>
      </c>
      <c r="G5" s="36"/>
      <c r="H5" s="36"/>
      <c r="I5" s="19" t="s">
        <v>15</v>
      </c>
      <c r="J5" s="19"/>
    </row>
    <row r="6" spans="1:14" x14ac:dyDescent="0.2">
      <c r="A6">
        <v>3</v>
      </c>
      <c r="B6" s="2">
        <v>1982</v>
      </c>
      <c r="C6" s="2">
        <v>117.8</v>
      </c>
      <c r="D6" s="2">
        <v>130.1</v>
      </c>
      <c r="E6" s="36">
        <v>6.9087370000000004</v>
      </c>
      <c r="F6" s="36">
        <v>-7.1303700000000001</v>
      </c>
      <c r="G6" s="36"/>
      <c r="H6" s="36"/>
      <c r="I6" s="16" t="s">
        <v>16</v>
      </c>
      <c r="J6" s="16">
        <v>0.70683597531229692</v>
      </c>
    </row>
    <row r="7" spans="1:14" x14ac:dyDescent="0.2">
      <c r="A7">
        <v>4</v>
      </c>
      <c r="B7" s="2">
        <v>1983</v>
      </c>
      <c r="C7" s="2">
        <v>129.69999999999999</v>
      </c>
      <c r="D7" s="2">
        <v>117.8</v>
      </c>
      <c r="E7" s="36">
        <v>-7.1303700000000001</v>
      </c>
      <c r="F7" s="36">
        <v>12.996930000000001</v>
      </c>
      <c r="G7" s="36"/>
      <c r="H7" s="36"/>
      <c r="I7" s="16" t="s">
        <v>17</v>
      </c>
      <c r="J7" s="16">
        <v>0.49961709599568599</v>
      </c>
    </row>
    <row r="8" spans="1:14" x14ac:dyDescent="0.2">
      <c r="A8">
        <v>5</v>
      </c>
      <c r="B8" s="2">
        <v>1984</v>
      </c>
      <c r="C8" s="2">
        <v>123.9</v>
      </c>
      <c r="D8" s="2">
        <v>129.69999999999999</v>
      </c>
      <c r="E8" s="36">
        <v>12.996930000000001</v>
      </c>
      <c r="F8" s="36">
        <v>-0.76280999999999999</v>
      </c>
      <c r="G8" s="36"/>
      <c r="H8" s="36"/>
      <c r="I8" s="16" t="s">
        <v>18</v>
      </c>
      <c r="J8" s="16">
        <v>0.48037159968782778</v>
      </c>
    </row>
    <row r="9" spans="1:14" x14ac:dyDescent="0.2">
      <c r="A9">
        <v>6</v>
      </c>
      <c r="B9" s="2">
        <v>1985</v>
      </c>
      <c r="C9" s="2">
        <v>124.9</v>
      </c>
      <c r="D9" s="2">
        <v>123.9</v>
      </c>
      <c r="E9" s="36">
        <v>-0.76280999999999999</v>
      </c>
      <c r="F9" s="36">
        <v>4.1167249999999997</v>
      </c>
      <c r="G9" s="36"/>
      <c r="H9" s="36"/>
      <c r="I9" s="16" t="s">
        <v>19</v>
      </c>
      <c r="J9" s="16">
        <v>4.7942587394350857</v>
      </c>
    </row>
    <row r="10" spans="1:14" ht="16" thickBot="1" x14ac:dyDescent="0.25">
      <c r="A10">
        <v>7</v>
      </c>
      <c r="B10" s="2">
        <v>1986</v>
      </c>
      <c r="C10" s="2">
        <v>118.7</v>
      </c>
      <c r="D10" s="2">
        <v>124.9</v>
      </c>
      <c r="E10" s="36">
        <v>4.1167249999999997</v>
      </c>
      <c r="F10" s="36">
        <v>-2.7521599999999999</v>
      </c>
      <c r="G10" s="36"/>
      <c r="H10" s="36"/>
      <c r="I10" s="17" t="s">
        <v>20</v>
      </c>
      <c r="J10" s="17">
        <v>28</v>
      </c>
    </row>
    <row r="11" spans="1:14" x14ac:dyDescent="0.2">
      <c r="A11">
        <v>8</v>
      </c>
      <c r="B11" s="2">
        <v>1987</v>
      </c>
      <c r="C11" s="2">
        <v>123.9</v>
      </c>
      <c r="D11" s="2">
        <v>118.7</v>
      </c>
      <c r="E11" s="36">
        <v>-2.7521599999999999</v>
      </c>
      <c r="F11" s="36">
        <v>6.5949299999999997</v>
      </c>
      <c r="G11" s="36"/>
      <c r="H11" s="36"/>
    </row>
    <row r="12" spans="1:14" ht="16" thickBot="1" x14ac:dyDescent="0.25">
      <c r="A12">
        <v>9</v>
      </c>
      <c r="B12" s="2">
        <v>1988</v>
      </c>
      <c r="C12" s="2">
        <v>121.4</v>
      </c>
      <c r="D12" s="2">
        <v>123.9</v>
      </c>
      <c r="E12" s="36">
        <v>6.5949299999999997</v>
      </c>
      <c r="F12" s="36">
        <v>0.61672499999999997</v>
      </c>
      <c r="G12" s="36"/>
      <c r="H12" s="36"/>
      <c r="I12" t="s">
        <v>21</v>
      </c>
    </row>
    <row r="13" spans="1:14" x14ac:dyDescent="0.2">
      <c r="A13">
        <v>10</v>
      </c>
      <c r="B13" s="2">
        <v>1989</v>
      </c>
      <c r="C13" s="2">
        <v>115.3</v>
      </c>
      <c r="D13" s="2">
        <v>121.4</v>
      </c>
      <c r="E13" s="36">
        <v>0.61672499999999997</v>
      </c>
      <c r="F13" s="36">
        <v>-3.8110599999999999</v>
      </c>
      <c r="G13" s="36"/>
      <c r="H13" s="36"/>
      <c r="I13" s="18"/>
      <c r="J13" s="18" t="s">
        <v>26</v>
      </c>
      <c r="K13" s="18" t="s">
        <v>27</v>
      </c>
      <c r="L13" s="18" t="s">
        <v>28</v>
      </c>
      <c r="M13" s="18" t="s">
        <v>29</v>
      </c>
      <c r="N13" s="18" t="s">
        <v>30</v>
      </c>
    </row>
    <row r="14" spans="1:14" x14ac:dyDescent="0.2">
      <c r="A14">
        <v>11</v>
      </c>
      <c r="B14" s="2">
        <v>1990</v>
      </c>
      <c r="C14" s="2">
        <v>113.9</v>
      </c>
      <c r="D14" s="2">
        <v>115.3</v>
      </c>
      <c r="E14" s="36">
        <v>-3.8110599999999999</v>
      </c>
      <c r="F14" s="36">
        <v>-1.13086</v>
      </c>
      <c r="G14" s="36"/>
      <c r="H14" s="36"/>
      <c r="I14" s="16" t="s">
        <v>22</v>
      </c>
      <c r="J14" s="16">
        <v>1</v>
      </c>
      <c r="K14" s="16">
        <v>596.69323305167904</v>
      </c>
      <c r="L14" s="16">
        <v>596.69323305167904</v>
      </c>
      <c r="M14" s="16">
        <v>25.960208456234234</v>
      </c>
      <c r="N14" s="16">
        <v>2.6150116103923949E-5</v>
      </c>
    </row>
    <row r="15" spans="1:14" x14ac:dyDescent="0.2">
      <c r="A15">
        <v>12</v>
      </c>
      <c r="B15" s="2">
        <v>1991</v>
      </c>
      <c r="C15" s="2">
        <v>107.7</v>
      </c>
      <c r="D15" s="2">
        <v>113.9</v>
      </c>
      <c r="E15" s="36">
        <v>-1.13086</v>
      </c>
      <c r="F15" s="36">
        <v>-6.3944200000000002</v>
      </c>
      <c r="G15" s="36"/>
      <c r="H15" s="36"/>
      <c r="I15" s="16" t="s">
        <v>23</v>
      </c>
      <c r="J15" s="16">
        <v>26</v>
      </c>
      <c r="K15" s="16">
        <v>597.607838376892</v>
      </c>
      <c r="L15" s="16">
        <v>22.984916860649694</v>
      </c>
      <c r="M15" s="16"/>
      <c r="N15" s="16"/>
    </row>
    <row r="16" spans="1:14" ht="16" thickBot="1" x14ac:dyDescent="0.25">
      <c r="A16">
        <v>13</v>
      </c>
      <c r="B16" s="2">
        <v>1992</v>
      </c>
      <c r="C16" s="2">
        <v>110.5</v>
      </c>
      <c r="D16" s="2">
        <v>107.7</v>
      </c>
      <c r="E16" s="36">
        <v>-6.3944200000000002</v>
      </c>
      <c r="F16" s="36">
        <v>0.55267100000000002</v>
      </c>
      <c r="G16" s="36"/>
      <c r="H16" s="36"/>
      <c r="I16" s="17" t="s">
        <v>24</v>
      </c>
      <c r="J16" s="17">
        <v>27</v>
      </c>
      <c r="K16" s="17">
        <v>1194.301071428571</v>
      </c>
      <c r="L16" s="17"/>
      <c r="M16" s="17"/>
      <c r="N16" s="17"/>
    </row>
    <row r="17" spans="1:17" ht="16" thickBot="1" x14ac:dyDescent="0.25">
      <c r="A17">
        <v>14</v>
      </c>
      <c r="B17" s="2">
        <v>1993</v>
      </c>
      <c r="C17" s="2">
        <v>110</v>
      </c>
      <c r="D17" s="2">
        <v>110.5</v>
      </c>
      <c r="E17" s="36">
        <v>0.55267100000000002</v>
      </c>
      <c r="F17" s="36">
        <v>-1.8202100000000001</v>
      </c>
      <c r="G17" s="36"/>
      <c r="H17" s="36"/>
    </row>
    <row r="18" spans="1:17" x14ac:dyDescent="0.2">
      <c r="A18">
        <v>15</v>
      </c>
      <c r="B18" s="2">
        <v>1994</v>
      </c>
      <c r="C18" s="2">
        <v>104.3</v>
      </c>
      <c r="D18" s="2">
        <v>110</v>
      </c>
      <c r="E18" s="36">
        <v>-1.8202100000000001</v>
      </c>
      <c r="F18" s="36">
        <v>-7.1857699999999998</v>
      </c>
      <c r="G18" s="36"/>
      <c r="H18" s="36"/>
      <c r="I18" s="18"/>
      <c r="J18" s="18" t="s">
        <v>31</v>
      </c>
      <c r="K18" s="18" t="s">
        <v>19</v>
      </c>
      <c r="L18" s="18" t="s">
        <v>32</v>
      </c>
      <c r="M18" s="18" t="s">
        <v>33</v>
      </c>
      <c r="N18" s="18" t="s">
        <v>34</v>
      </c>
      <c r="O18" s="18" t="s">
        <v>35</v>
      </c>
      <c r="P18" s="18" t="s">
        <v>36</v>
      </c>
      <c r="Q18" s="18" t="s">
        <v>37</v>
      </c>
    </row>
    <row r="19" spans="1:17" x14ac:dyDescent="0.2">
      <c r="A19">
        <v>16</v>
      </c>
      <c r="B19" s="2">
        <v>1995</v>
      </c>
      <c r="C19" s="2">
        <v>108.10000000000001</v>
      </c>
      <c r="D19" s="2">
        <v>104.3</v>
      </c>
      <c r="E19" s="36">
        <v>-7.1857699999999998</v>
      </c>
      <c r="F19" s="36">
        <v>0.42688199999999998</v>
      </c>
      <c r="G19" s="36"/>
      <c r="H19" s="36"/>
      <c r="I19" s="16" t="s">
        <v>25</v>
      </c>
      <c r="J19" s="16">
        <v>37.908352212535362</v>
      </c>
      <c r="K19" s="16">
        <v>15.239466815006491</v>
      </c>
      <c r="L19" s="16">
        <v>2.4875117136779705</v>
      </c>
      <c r="M19" s="16">
        <v>1.9603154467406497E-2</v>
      </c>
      <c r="N19" s="16">
        <v>6.5831795450683757</v>
      </c>
      <c r="O19" s="16">
        <v>69.233524880002349</v>
      </c>
      <c r="P19" s="16">
        <v>6.5831795450683757</v>
      </c>
      <c r="Q19" s="16">
        <v>69.233524880002349</v>
      </c>
    </row>
    <row r="20" spans="1:17" ht="16" thickBot="1" x14ac:dyDescent="0.25">
      <c r="A20">
        <v>17</v>
      </c>
      <c r="B20" s="2">
        <v>1996</v>
      </c>
      <c r="C20" s="2">
        <v>109</v>
      </c>
      <c r="D20" s="2">
        <v>108.10000000000001</v>
      </c>
      <c r="E20" s="36">
        <v>0.42688199999999998</v>
      </c>
      <c r="F20" s="36">
        <v>-1.21488</v>
      </c>
      <c r="G20" s="36"/>
      <c r="H20" s="36"/>
      <c r="I20" s="17" t="s">
        <v>38</v>
      </c>
      <c r="J20" s="17">
        <v>0.6688855754327222</v>
      </c>
      <c r="K20" s="17">
        <v>0.13127975052204288</v>
      </c>
      <c r="L20" s="17">
        <v>5.0951161376591063</v>
      </c>
      <c r="M20" s="17">
        <v>2.61501161039238E-5</v>
      </c>
      <c r="N20" s="17">
        <v>0.39903618353697096</v>
      </c>
      <c r="O20" s="17">
        <v>0.9387349673284735</v>
      </c>
      <c r="P20" s="17">
        <v>0.39903618353697096</v>
      </c>
      <c r="Q20" s="17">
        <v>0.9387349673284735</v>
      </c>
    </row>
    <row r="21" spans="1:17" x14ac:dyDescent="0.2">
      <c r="A21">
        <v>18</v>
      </c>
      <c r="B21" s="2">
        <v>1997</v>
      </c>
      <c r="C21" s="2">
        <v>113</v>
      </c>
      <c r="D21" s="2">
        <v>109</v>
      </c>
      <c r="E21" s="36">
        <v>-1.21488</v>
      </c>
      <c r="F21" s="36">
        <v>2.1831200000000002</v>
      </c>
      <c r="G21" s="36"/>
      <c r="H21" s="36"/>
    </row>
    <row r="22" spans="1:17" x14ac:dyDescent="0.2">
      <c r="A22">
        <v>19</v>
      </c>
      <c r="B22" s="2">
        <v>1998</v>
      </c>
      <c r="C22" s="2">
        <v>112.7</v>
      </c>
      <c r="D22" s="2">
        <v>113</v>
      </c>
      <c r="E22" s="36">
        <v>2.1831200000000002</v>
      </c>
      <c r="F22" s="36">
        <v>-0.79242000000000001</v>
      </c>
      <c r="G22" s="36"/>
      <c r="H22" s="36"/>
    </row>
    <row r="23" spans="1:17" x14ac:dyDescent="0.2">
      <c r="A23">
        <v>20</v>
      </c>
      <c r="B23" s="2">
        <v>1999</v>
      </c>
      <c r="C23" s="2">
        <v>106.5</v>
      </c>
      <c r="D23" s="2">
        <v>112.7</v>
      </c>
      <c r="E23" s="36">
        <v>-0.79242000000000001</v>
      </c>
      <c r="F23" s="36">
        <v>-6.79176</v>
      </c>
      <c r="G23" s="36"/>
      <c r="H23" s="36"/>
    </row>
    <row r="24" spans="1:17" x14ac:dyDescent="0.2">
      <c r="A24">
        <v>21</v>
      </c>
      <c r="B24" s="2">
        <v>2000</v>
      </c>
      <c r="C24" s="2">
        <v>112.60000000000001</v>
      </c>
      <c r="D24" s="2">
        <v>106.5</v>
      </c>
      <c r="E24" s="36">
        <v>-6.79176</v>
      </c>
      <c r="F24" s="36">
        <v>3.4553340000000001</v>
      </c>
      <c r="G24" s="36"/>
      <c r="H24" s="36"/>
      <c r="I24" t="s">
        <v>52</v>
      </c>
    </row>
    <row r="25" spans="1:17" ht="16" thickBot="1" x14ac:dyDescent="0.25">
      <c r="A25">
        <v>22</v>
      </c>
      <c r="B25" s="2">
        <v>2001</v>
      </c>
      <c r="C25" s="2">
        <v>111.8</v>
      </c>
      <c r="D25" s="2">
        <v>112.60000000000001</v>
      </c>
      <c r="E25" s="36">
        <v>3.4553340000000001</v>
      </c>
      <c r="F25" s="36">
        <v>-1.4248700000000001</v>
      </c>
      <c r="G25" s="36"/>
      <c r="H25" s="36"/>
    </row>
    <row r="26" spans="1:17" x14ac:dyDescent="0.2">
      <c r="A26">
        <v>23</v>
      </c>
      <c r="B26" s="2">
        <v>2002</v>
      </c>
      <c r="C26" s="2">
        <v>116.10000000000001</v>
      </c>
      <c r="D26" s="2">
        <v>111.8</v>
      </c>
      <c r="E26" s="36">
        <v>-1.4248700000000001</v>
      </c>
      <c r="F26" s="36">
        <v>3.4102399999999999</v>
      </c>
      <c r="G26" s="36"/>
      <c r="H26" s="36"/>
      <c r="I26" s="18" t="s">
        <v>53</v>
      </c>
      <c r="J26" s="18" t="s">
        <v>54</v>
      </c>
      <c r="K26" s="18" t="s">
        <v>55</v>
      </c>
    </row>
    <row r="27" spans="1:17" x14ac:dyDescent="0.2">
      <c r="A27">
        <v>24</v>
      </c>
      <c r="B27" s="2">
        <v>2003</v>
      </c>
      <c r="C27" s="2">
        <v>117.9</v>
      </c>
      <c r="D27" s="2">
        <v>116.10000000000001</v>
      </c>
      <c r="E27" s="36">
        <v>3.4102399999999999</v>
      </c>
      <c r="F27" s="36">
        <v>2.3340320000000001</v>
      </c>
      <c r="G27" s="36"/>
      <c r="H27" s="36"/>
      <c r="I27" s="16">
        <v>1</v>
      </c>
      <c r="J27" s="16">
        <v>123.19126308020745</v>
      </c>
      <c r="K27" s="16">
        <v>6.9087369197925455</v>
      </c>
    </row>
    <row r="28" spans="1:17" x14ac:dyDescent="0.2">
      <c r="A28">
        <v>25</v>
      </c>
      <c r="B28" s="2">
        <v>2004</v>
      </c>
      <c r="C28" s="2">
        <v>116.60000000000001</v>
      </c>
      <c r="D28" s="2">
        <v>117.9</v>
      </c>
      <c r="E28" s="36">
        <v>2.3340320000000001</v>
      </c>
      <c r="F28" s="36">
        <v>-0.16996</v>
      </c>
      <c r="G28" s="36"/>
      <c r="H28" s="36"/>
      <c r="I28" s="16">
        <v>2</v>
      </c>
      <c r="J28" s="16">
        <v>124.93036557633252</v>
      </c>
      <c r="K28" s="16">
        <v>-7.1303655763325224</v>
      </c>
    </row>
    <row r="29" spans="1:17" x14ac:dyDescent="0.2">
      <c r="A29">
        <v>26</v>
      </c>
      <c r="B29" s="2">
        <v>2005</v>
      </c>
      <c r="C29" s="2">
        <v>112.5</v>
      </c>
      <c r="D29" s="2">
        <v>116.60000000000001</v>
      </c>
      <c r="E29" s="36">
        <v>-0.16996</v>
      </c>
      <c r="F29" s="36">
        <v>-3.4004099999999999</v>
      </c>
      <c r="G29" s="36"/>
      <c r="H29" s="36"/>
      <c r="I29" s="16">
        <v>3</v>
      </c>
      <c r="J29" s="16">
        <v>116.70307299851004</v>
      </c>
      <c r="K29" s="16">
        <v>12.996927001489951</v>
      </c>
    </row>
    <row r="30" spans="1:17" x14ac:dyDescent="0.2">
      <c r="A30">
        <v>27</v>
      </c>
      <c r="B30" s="2">
        <v>2006</v>
      </c>
      <c r="C30" s="2">
        <v>117.3</v>
      </c>
      <c r="D30" s="2">
        <v>112.5</v>
      </c>
      <c r="E30" s="36">
        <v>-3.4004099999999999</v>
      </c>
      <c r="F30" s="36">
        <v>4.1420209999999997</v>
      </c>
      <c r="G30" s="36"/>
      <c r="H30" s="36"/>
      <c r="I30" s="16">
        <v>4</v>
      </c>
      <c r="J30" s="16">
        <v>124.66281134615943</v>
      </c>
      <c r="K30" s="16">
        <v>-0.76281134615942392</v>
      </c>
    </row>
    <row r="31" spans="1:17" x14ac:dyDescent="0.2">
      <c r="A31">
        <v>28</v>
      </c>
      <c r="B31" s="2">
        <v>2007</v>
      </c>
      <c r="C31" s="2">
        <v>110.9</v>
      </c>
      <c r="D31" s="2">
        <v>117.3</v>
      </c>
      <c r="E31" s="36">
        <v>4.1420209999999997</v>
      </c>
      <c r="F31" s="36">
        <v>-5.4686300000000001</v>
      </c>
      <c r="G31" s="36"/>
      <c r="H31" s="36"/>
      <c r="I31" s="16">
        <v>5</v>
      </c>
      <c r="J31" s="16">
        <v>120.78327500864965</v>
      </c>
      <c r="K31" s="16">
        <v>4.1167249913503525</v>
      </c>
    </row>
    <row r="32" spans="1:17" ht="16" thickBot="1" x14ac:dyDescent="0.25">
      <c r="A32">
        <v>29</v>
      </c>
      <c r="B32" s="2">
        <v>2008</v>
      </c>
      <c r="C32" s="2">
        <v>114.60000000000001</v>
      </c>
      <c r="D32" s="2">
        <v>110.9</v>
      </c>
      <c r="E32" s="36">
        <v>-5.4686300000000001</v>
      </c>
      <c r="F32" s="37">
        <v>2.5122369999999998</v>
      </c>
      <c r="G32" s="38"/>
      <c r="H32" s="38"/>
      <c r="I32" s="16">
        <v>6</v>
      </c>
      <c r="J32" s="16">
        <v>121.45216058408236</v>
      </c>
      <c r="K32" s="16">
        <v>-2.7521605840823611</v>
      </c>
    </row>
    <row r="33" spans="1:11" ht="16" thickBot="1" x14ac:dyDescent="0.25">
      <c r="A33">
        <v>30</v>
      </c>
      <c r="B33" s="1"/>
      <c r="C33" s="1"/>
      <c r="D33" s="2">
        <v>114.60000000000001</v>
      </c>
      <c r="E33" s="37">
        <v>2.5122369999999998</v>
      </c>
      <c r="I33" s="16">
        <v>7</v>
      </c>
      <c r="J33" s="16">
        <v>117.30507001639948</v>
      </c>
      <c r="K33" s="16">
        <v>6.5949299836005224</v>
      </c>
    </row>
    <row r="34" spans="1:11" x14ac:dyDescent="0.2">
      <c r="I34" s="16">
        <v>8</v>
      </c>
      <c r="J34" s="16">
        <v>120.78327500864965</v>
      </c>
      <c r="K34" s="16">
        <v>0.61672499135035252</v>
      </c>
    </row>
    <row r="35" spans="1:11" x14ac:dyDescent="0.2">
      <c r="I35" s="16">
        <v>9</v>
      </c>
      <c r="J35" s="16">
        <v>119.11106107006785</v>
      </c>
      <c r="K35" s="16">
        <v>-3.8110610700678507</v>
      </c>
    </row>
    <row r="36" spans="1:11" x14ac:dyDescent="0.2">
      <c r="I36" s="16">
        <v>10</v>
      </c>
      <c r="J36" s="16">
        <v>115.03085905992823</v>
      </c>
      <c r="K36" s="16">
        <v>-1.1308590599282269</v>
      </c>
    </row>
    <row r="37" spans="1:11" x14ac:dyDescent="0.2">
      <c r="I37" s="16">
        <v>11</v>
      </c>
      <c r="J37" s="16">
        <v>114.09441925432243</v>
      </c>
      <c r="K37" s="16">
        <v>-6.394419254322429</v>
      </c>
    </row>
    <row r="38" spans="1:11" x14ac:dyDescent="0.2">
      <c r="I38" s="16">
        <v>12</v>
      </c>
      <c r="J38" s="16">
        <v>109.94732868663955</v>
      </c>
      <c r="K38" s="16">
        <v>0.55267131336044883</v>
      </c>
    </row>
    <row r="39" spans="1:11" x14ac:dyDescent="0.2">
      <c r="I39" s="16">
        <v>13</v>
      </c>
      <c r="J39" s="16">
        <v>111.82020829785117</v>
      </c>
      <c r="K39" s="16">
        <v>-1.8202082978511669</v>
      </c>
    </row>
    <row r="40" spans="1:11" x14ac:dyDescent="0.2">
      <c r="I40" s="16">
        <v>14</v>
      </c>
      <c r="J40" s="16">
        <v>111.48576551013481</v>
      </c>
      <c r="K40" s="16">
        <v>-7.1857655101348143</v>
      </c>
    </row>
    <row r="41" spans="1:11" x14ac:dyDescent="0.2">
      <c r="I41" s="16">
        <v>15</v>
      </c>
      <c r="J41" s="16">
        <v>107.67311773016829</v>
      </c>
      <c r="K41" s="16">
        <v>0.42688226983172228</v>
      </c>
    </row>
    <row r="42" spans="1:11" x14ac:dyDescent="0.2">
      <c r="I42" s="16">
        <v>16</v>
      </c>
      <c r="J42" s="16">
        <v>110.21488291681264</v>
      </c>
      <c r="K42" s="16">
        <v>-1.2148829168126412</v>
      </c>
    </row>
    <row r="43" spans="1:11" x14ac:dyDescent="0.2">
      <c r="I43" s="16">
        <v>17</v>
      </c>
      <c r="J43" s="16">
        <v>110.81687993470209</v>
      </c>
      <c r="K43" s="16">
        <v>2.1831200652979135</v>
      </c>
    </row>
    <row r="44" spans="1:11" x14ac:dyDescent="0.2">
      <c r="I44" s="16">
        <v>18</v>
      </c>
      <c r="J44" s="16">
        <v>113.49242223643297</v>
      </c>
      <c r="K44" s="16">
        <v>-0.79242223643296938</v>
      </c>
    </row>
    <row r="45" spans="1:11" x14ac:dyDescent="0.2">
      <c r="I45" s="16">
        <v>19</v>
      </c>
      <c r="J45" s="16">
        <v>113.29175656380316</v>
      </c>
      <c r="K45" s="16">
        <v>-6.7917565638031618</v>
      </c>
    </row>
    <row r="46" spans="1:11" x14ac:dyDescent="0.2">
      <c r="I46" s="16">
        <v>20</v>
      </c>
      <c r="J46" s="16">
        <v>109.14466599612028</v>
      </c>
      <c r="K46" s="16">
        <v>3.4553340038797273</v>
      </c>
    </row>
    <row r="47" spans="1:11" x14ac:dyDescent="0.2">
      <c r="I47" s="16">
        <v>21</v>
      </c>
      <c r="J47" s="16">
        <v>113.22486800625988</v>
      </c>
      <c r="K47" s="16">
        <v>-1.4248680062598851</v>
      </c>
    </row>
    <row r="48" spans="1:11" x14ac:dyDescent="0.2">
      <c r="I48" s="16">
        <v>22</v>
      </c>
      <c r="J48" s="16">
        <v>112.6897595459137</v>
      </c>
      <c r="K48" s="16">
        <v>3.4102404540863063</v>
      </c>
    </row>
    <row r="49" spans="9:11" x14ac:dyDescent="0.2">
      <c r="I49" s="16">
        <v>23</v>
      </c>
      <c r="J49" s="16">
        <v>115.56596752027441</v>
      </c>
      <c r="K49" s="16">
        <v>2.3340324797255931</v>
      </c>
    </row>
    <row r="50" spans="9:11" x14ac:dyDescent="0.2">
      <c r="I50" s="16">
        <v>24</v>
      </c>
      <c r="J50" s="16">
        <v>116.76996155605332</v>
      </c>
      <c r="K50" s="16">
        <v>-0.16996155605330898</v>
      </c>
    </row>
    <row r="51" spans="9:11" x14ac:dyDescent="0.2">
      <c r="I51" s="16">
        <v>25</v>
      </c>
      <c r="J51" s="16">
        <v>115.90041030799078</v>
      </c>
      <c r="K51" s="16">
        <v>-3.4004103079907821</v>
      </c>
    </row>
    <row r="52" spans="9:11" x14ac:dyDescent="0.2">
      <c r="I52" s="16">
        <v>26</v>
      </c>
      <c r="J52" s="16">
        <v>113.15797944871662</v>
      </c>
      <c r="K52" s="16">
        <v>4.1420205512833803</v>
      </c>
    </row>
    <row r="53" spans="9:11" x14ac:dyDescent="0.2">
      <c r="I53" s="16">
        <v>27</v>
      </c>
      <c r="J53" s="16">
        <v>116.36863021079367</v>
      </c>
      <c r="K53" s="16">
        <v>-5.4686302107936626</v>
      </c>
    </row>
    <row r="54" spans="9:11" ht="16" thickBot="1" x14ac:dyDescent="0.25">
      <c r="I54" s="17">
        <v>28</v>
      </c>
      <c r="J54" s="17">
        <v>112.08776252802426</v>
      </c>
      <c r="K54" s="17">
        <v>2.5122374719757516</v>
      </c>
    </row>
  </sheetData>
  <pageMargins left="0.7" right="0.7" top="0.75" bottom="0.75" header="0.3" footer="0.3"/>
  <pageSetup scale="51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37E9-F87A-9340-8C9D-8D7A22C69771}">
  <dimension ref="A1:O33"/>
  <sheetViews>
    <sheetView workbookViewId="0">
      <selection activeCell="H27" sqref="H27"/>
    </sheetView>
  </sheetViews>
  <sheetFormatPr baseColWidth="10" defaultRowHeight="15" x14ac:dyDescent="0.2"/>
  <cols>
    <col min="2" max="2" width="12.6640625" customWidth="1"/>
    <col min="3" max="3" width="22.6640625" customWidth="1"/>
    <col min="4" max="4" width="14.33203125" customWidth="1"/>
    <col min="8" max="8" width="13" customWidth="1"/>
  </cols>
  <sheetData>
    <row r="1" spans="1:12" x14ac:dyDescent="0.2">
      <c r="A1" s="5" t="s">
        <v>8</v>
      </c>
    </row>
    <row r="2" spans="1:12" x14ac:dyDescent="0.2">
      <c r="C2" s="4" t="s">
        <v>11</v>
      </c>
      <c r="D2" s="4" t="s">
        <v>13</v>
      </c>
    </row>
    <row r="3" spans="1:12" x14ac:dyDescent="0.2">
      <c r="A3" s="1"/>
      <c r="B3" s="3" t="s">
        <v>0</v>
      </c>
      <c r="C3" s="3" t="s">
        <v>1</v>
      </c>
      <c r="D3" s="15" t="s">
        <v>12</v>
      </c>
      <c r="G3" t="s">
        <v>14</v>
      </c>
    </row>
    <row r="4" spans="1:12" ht="16" thickBot="1" x14ac:dyDescent="0.25">
      <c r="A4">
        <v>1</v>
      </c>
      <c r="B4" s="2">
        <v>1980</v>
      </c>
      <c r="C4" s="2">
        <v>127.5</v>
      </c>
      <c r="D4" s="14"/>
    </row>
    <row r="5" spans="1:12" x14ac:dyDescent="0.2">
      <c r="A5">
        <v>2</v>
      </c>
      <c r="B5" s="2">
        <v>1981</v>
      </c>
      <c r="C5" s="2">
        <v>130.1</v>
      </c>
      <c r="D5" s="2">
        <v>127.5</v>
      </c>
      <c r="G5" s="19" t="s">
        <v>15</v>
      </c>
      <c r="H5" s="19"/>
    </row>
    <row r="6" spans="1:12" x14ac:dyDescent="0.2">
      <c r="A6">
        <v>3</v>
      </c>
      <c r="B6" s="2">
        <v>1982</v>
      </c>
      <c r="C6" s="2">
        <v>117.8</v>
      </c>
      <c r="D6" s="2">
        <v>130.1</v>
      </c>
      <c r="G6" s="16" t="s">
        <v>16</v>
      </c>
      <c r="H6" s="16">
        <v>0.70683597531229692</v>
      </c>
    </row>
    <row r="7" spans="1:12" x14ac:dyDescent="0.2">
      <c r="A7">
        <v>4</v>
      </c>
      <c r="B7" s="2">
        <v>1983</v>
      </c>
      <c r="C7" s="2">
        <v>129.69999999999999</v>
      </c>
      <c r="D7" s="2">
        <v>117.8</v>
      </c>
      <c r="G7" s="16" t="s">
        <v>17</v>
      </c>
      <c r="H7" s="16">
        <v>0.49961709599568599</v>
      </c>
    </row>
    <row r="8" spans="1:12" x14ac:dyDescent="0.2">
      <c r="A8">
        <v>5</v>
      </c>
      <c r="B8" s="2">
        <v>1984</v>
      </c>
      <c r="C8" s="2">
        <v>123.9</v>
      </c>
      <c r="D8" s="2">
        <v>129.69999999999999</v>
      </c>
      <c r="G8" s="16" t="s">
        <v>18</v>
      </c>
      <c r="H8" s="16">
        <v>0.48037159968782778</v>
      </c>
    </row>
    <row r="9" spans="1:12" x14ac:dyDescent="0.2">
      <c r="A9">
        <v>6</v>
      </c>
      <c r="B9" s="2">
        <v>1985</v>
      </c>
      <c r="C9" s="2">
        <v>124.9</v>
      </c>
      <c r="D9" s="2">
        <v>123.9</v>
      </c>
      <c r="G9" s="16" t="s">
        <v>19</v>
      </c>
      <c r="H9" s="16">
        <v>4.7942587394350857</v>
      </c>
    </row>
    <row r="10" spans="1:12" ht="16" thickBot="1" x14ac:dyDescent="0.25">
      <c r="A10">
        <v>7</v>
      </c>
      <c r="B10" s="2">
        <v>1986</v>
      </c>
      <c r="C10" s="2">
        <v>118.7</v>
      </c>
      <c r="D10" s="2">
        <v>124.9</v>
      </c>
      <c r="G10" s="17" t="s">
        <v>20</v>
      </c>
      <c r="H10" s="17">
        <v>28</v>
      </c>
    </row>
    <row r="11" spans="1:12" x14ac:dyDescent="0.2">
      <c r="A11">
        <v>8</v>
      </c>
      <c r="B11" s="2">
        <v>1987</v>
      </c>
      <c r="C11" s="2">
        <v>123.9</v>
      </c>
      <c r="D11" s="2">
        <v>118.7</v>
      </c>
    </row>
    <row r="12" spans="1:12" ht="16" thickBot="1" x14ac:dyDescent="0.25">
      <c r="A12">
        <v>9</v>
      </c>
      <c r="B12" s="2">
        <v>1988</v>
      </c>
      <c r="C12" s="2">
        <v>121.4</v>
      </c>
      <c r="D12" s="2">
        <v>123.9</v>
      </c>
      <c r="G12" t="s">
        <v>21</v>
      </c>
    </row>
    <row r="13" spans="1:12" x14ac:dyDescent="0.2">
      <c r="A13">
        <v>10</v>
      </c>
      <c r="B13" s="2">
        <v>1989</v>
      </c>
      <c r="C13" s="2">
        <v>115.3</v>
      </c>
      <c r="D13" s="2">
        <v>121.4</v>
      </c>
      <c r="G13" s="18"/>
      <c r="H13" s="18" t="s">
        <v>26</v>
      </c>
      <c r="I13" s="18" t="s">
        <v>27</v>
      </c>
      <c r="J13" s="18" t="s">
        <v>28</v>
      </c>
      <c r="K13" s="18" t="s">
        <v>29</v>
      </c>
      <c r="L13" s="18" t="s">
        <v>30</v>
      </c>
    </row>
    <row r="14" spans="1:12" x14ac:dyDescent="0.2">
      <c r="A14">
        <v>11</v>
      </c>
      <c r="B14" s="2">
        <v>1990</v>
      </c>
      <c r="C14" s="2">
        <v>113.9</v>
      </c>
      <c r="D14" s="2">
        <v>115.3</v>
      </c>
      <c r="G14" s="16" t="s">
        <v>22</v>
      </c>
      <c r="H14" s="16">
        <v>1</v>
      </c>
      <c r="I14" s="16">
        <v>596.69323305167904</v>
      </c>
      <c r="J14" s="16">
        <v>596.69323305167904</v>
      </c>
      <c r="K14" s="16">
        <v>25.960208456234234</v>
      </c>
      <c r="L14" s="16">
        <v>2.6150116103923949E-5</v>
      </c>
    </row>
    <row r="15" spans="1:12" x14ac:dyDescent="0.2">
      <c r="A15">
        <v>12</v>
      </c>
      <c r="B15" s="2">
        <v>1991</v>
      </c>
      <c r="C15" s="2">
        <v>107.7</v>
      </c>
      <c r="D15" s="2">
        <v>113.9</v>
      </c>
      <c r="G15" s="16" t="s">
        <v>23</v>
      </c>
      <c r="H15" s="16">
        <v>26</v>
      </c>
      <c r="I15" s="16">
        <v>597.607838376892</v>
      </c>
      <c r="J15" s="16">
        <v>22.984916860649694</v>
      </c>
      <c r="K15" s="16"/>
      <c r="L15" s="16"/>
    </row>
    <row r="16" spans="1:12" ht="16" thickBot="1" x14ac:dyDescent="0.25">
      <c r="A16">
        <v>13</v>
      </c>
      <c r="B16" s="2">
        <v>1992</v>
      </c>
      <c r="C16" s="2">
        <v>110.5</v>
      </c>
      <c r="D16" s="2">
        <v>107.7</v>
      </c>
      <c r="G16" s="17" t="s">
        <v>24</v>
      </c>
      <c r="H16" s="17">
        <v>27</v>
      </c>
      <c r="I16" s="17">
        <v>1194.301071428571</v>
      </c>
      <c r="J16" s="17"/>
      <c r="K16" s="17"/>
      <c r="L16" s="17"/>
    </row>
    <row r="17" spans="1:15" ht="16" thickBot="1" x14ac:dyDescent="0.25">
      <c r="A17">
        <v>14</v>
      </c>
      <c r="B17" s="2">
        <v>1993</v>
      </c>
      <c r="C17" s="2">
        <v>110</v>
      </c>
      <c r="D17" s="2">
        <v>110.5</v>
      </c>
    </row>
    <row r="18" spans="1:15" x14ac:dyDescent="0.2">
      <c r="A18">
        <v>15</v>
      </c>
      <c r="B18" s="2">
        <v>1994</v>
      </c>
      <c r="C18" s="2">
        <v>104.3</v>
      </c>
      <c r="D18" s="2">
        <v>110</v>
      </c>
      <c r="G18" s="18"/>
      <c r="H18" s="18" t="s">
        <v>31</v>
      </c>
      <c r="I18" s="18" t="s">
        <v>19</v>
      </c>
      <c r="J18" s="18" t="s">
        <v>32</v>
      </c>
      <c r="K18" s="18" t="s">
        <v>33</v>
      </c>
      <c r="L18" s="18" t="s">
        <v>34</v>
      </c>
      <c r="M18" s="18" t="s">
        <v>35</v>
      </c>
      <c r="N18" s="18" t="s">
        <v>36</v>
      </c>
      <c r="O18" s="18" t="s">
        <v>37</v>
      </c>
    </row>
    <row r="19" spans="1:15" x14ac:dyDescent="0.2">
      <c r="A19">
        <v>16</v>
      </c>
      <c r="B19" s="2">
        <v>1995</v>
      </c>
      <c r="C19" s="2">
        <v>108.10000000000001</v>
      </c>
      <c r="D19" s="2">
        <v>104.3</v>
      </c>
      <c r="G19" s="20" t="s">
        <v>25</v>
      </c>
      <c r="H19" s="20">
        <v>37.908352212535362</v>
      </c>
      <c r="I19" s="16">
        <v>15.239466815006491</v>
      </c>
      <c r="J19" s="16">
        <v>2.4875117136779705</v>
      </c>
      <c r="K19" s="16">
        <v>1.9603154467406497E-2</v>
      </c>
      <c r="L19" s="16">
        <v>6.5831795450683757</v>
      </c>
      <c r="M19" s="16">
        <v>69.233524880002349</v>
      </c>
      <c r="N19" s="16">
        <v>6.5831795450683757</v>
      </c>
      <c r="O19" s="16">
        <v>69.233524880002349</v>
      </c>
    </row>
    <row r="20" spans="1:15" ht="16" thickBot="1" x14ac:dyDescent="0.25">
      <c r="A20">
        <v>17</v>
      </c>
      <c r="B20" s="2">
        <v>1996</v>
      </c>
      <c r="C20" s="2">
        <v>109</v>
      </c>
      <c r="D20" s="2">
        <v>108.10000000000001</v>
      </c>
      <c r="G20" s="21" t="s">
        <v>38</v>
      </c>
      <c r="H20" s="21">
        <v>0.6688855754327222</v>
      </c>
      <c r="I20" s="17">
        <v>0.13127975052204288</v>
      </c>
      <c r="J20" s="17">
        <v>5.0951161376591063</v>
      </c>
      <c r="K20" s="17">
        <v>2.61501161039238E-5</v>
      </c>
      <c r="L20" s="17">
        <v>0.39903618353697096</v>
      </c>
      <c r="M20" s="17">
        <v>0.9387349673284735</v>
      </c>
      <c r="N20" s="17">
        <v>0.39903618353697096</v>
      </c>
      <c r="O20" s="17">
        <v>0.9387349673284735</v>
      </c>
    </row>
    <row r="21" spans="1:15" x14ac:dyDescent="0.2">
      <c r="A21">
        <v>18</v>
      </c>
      <c r="B21" s="2">
        <v>1997</v>
      </c>
      <c r="C21" s="2">
        <v>113</v>
      </c>
      <c r="D21" s="2">
        <v>109</v>
      </c>
    </row>
    <row r="22" spans="1:15" x14ac:dyDescent="0.2">
      <c r="A22">
        <v>19</v>
      </c>
      <c r="B22" s="2">
        <v>1998</v>
      </c>
      <c r="C22" s="2">
        <v>112.7</v>
      </c>
      <c r="D22" s="2">
        <v>113</v>
      </c>
    </row>
    <row r="23" spans="1:15" x14ac:dyDescent="0.2">
      <c r="A23">
        <v>20</v>
      </c>
      <c r="B23" s="2">
        <v>1999</v>
      </c>
      <c r="C23" s="2">
        <v>106.5</v>
      </c>
      <c r="D23" s="2">
        <v>112.7</v>
      </c>
      <c r="G23" s="22" t="s">
        <v>40</v>
      </c>
      <c r="H23" s="22"/>
    </row>
    <row r="24" spans="1:15" x14ac:dyDescent="0.2">
      <c r="A24">
        <v>21</v>
      </c>
      <c r="B24" s="2">
        <v>2000</v>
      </c>
      <c r="C24" s="2">
        <v>112.60000000000001</v>
      </c>
      <c r="D24" s="2">
        <v>106.5</v>
      </c>
      <c r="G24" s="22" t="s">
        <v>39</v>
      </c>
      <c r="H24" s="22"/>
    </row>
    <row r="25" spans="1:15" x14ac:dyDescent="0.2">
      <c r="A25">
        <v>22</v>
      </c>
      <c r="B25" s="2">
        <v>2001</v>
      </c>
      <c r="C25" s="2">
        <v>111.8</v>
      </c>
      <c r="D25" s="2">
        <v>112.60000000000001</v>
      </c>
    </row>
    <row r="26" spans="1:15" x14ac:dyDescent="0.2">
      <c r="A26">
        <v>23</v>
      </c>
      <c r="B26" s="2">
        <v>2002</v>
      </c>
      <c r="C26" s="2">
        <v>116.10000000000001</v>
      </c>
      <c r="D26" s="2">
        <v>111.8</v>
      </c>
      <c r="G26" t="s">
        <v>41</v>
      </c>
      <c r="H26">
        <v>114.6</v>
      </c>
    </row>
    <row r="27" spans="1:15" ht="64" x14ac:dyDescent="0.2">
      <c r="A27">
        <v>24</v>
      </c>
      <c r="B27" s="2">
        <v>2003</v>
      </c>
      <c r="C27" s="2">
        <v>117.9</v>
      </c>
      <c r="D27" s="2">
        <v>116.10000000000001</v>
      </c>
      <c r="G27" s="25" t="s">
        <v>44</v>
      </c>
      <c r="H27" s="23">
        <f>(H26*H20) + H19</f>
        <v>114.56263915712532</v>
      </c>
    </row>
    <row r="28" spans="1:15" x14ac:dyDescent="0.2">
      <c r="A28">
        <v>25</v>
      </c>
      <c r="B28" s="2">
        <v>2004</v>
      </c>
      <c r="C28" s="2">
        <v>116.60000000000001</v>
      </c>
      <c r="D28" s="2">
        <v>117.9</v>
      </c>
    </row>
    <row r="29" spans="1:15" x14ac:dyDescent="0.2">
      <c r="A29">
        <v>26</v>
      </c>
      <c r="B29" s="2">
        <v>2005</v>
      </c>
      <c r="C29" s="2">
        <v>112.5</v>
      </c>
      <c r="D29" s="2">
        <v>116.60000000000001</v>
      </c>
    </row>
    <row r="30" spans="1:15" x14ac:dyDescent="0.2">
      <c r="A30">
        <v>27</v>
      </c>
      <c r="B30" s="2">
        <v>2006</v>
      </c>
      <c r="C30" s="2">
        <v>117.3</v>
      </c>
      <c r="D30" s="2">
        <v>112.5</v>
      </c>
    </row>
    <row r="31" spans="1:15" x14ac:dyDescent="0.2">
      <c r="A31">
        <v>28</v>
      </c>
      <c r="B31" s="2">
        <v>2007</v>
      </c>
      <c r="C31" s="2">
        <v>110.9</v>
      </c>
      <c r="D31" s="2">
        <v>117.3</v>
      </c>
    </row>
    <row r="32" spans="1:15" x14ac:dyDescent="0.2">
      <c r="A32">
        <v>29</v>
      </c>
      <c r="B32" s="2">
        <v>2008</v>
      </c>
      <c r="C32" s="2">
        <v>114.60000000000001</v>
      </c>
      <c r="D32" s="2">
        <v>110.9</v>
      </c>
    </row>
    <row r="33" spans="1:4" x14ac:dyDescent="0.2">
      <c r="A33">
        <v>30</v>
      </c>
      <c r="B33" s="1">
        <v>2009</v>
      </c>
      <c r="C33" s="1"/>
      <c r="D33" s="2">
        <v>114.60000000000001</v>
      </c>
    </row>
  </sheetData>
  <mergeCells count="2">
    <mergeCell ref="G23:H23"/>
    <mergeCell ref="G24:H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B925D-C6FC-3645-B2A6-8E915CE937F0}">
  <dimension ref="A1:L36"/>
  <sheetViews>
    <sheetView workbookViewId="0">
      <selection activeCell="L36" sqref="L36"/>
    </sheetView>
  </sheetViews>
  <sheetFormatPr baseColWidth="10" defaultRowHeight="15" x14ac:dyDescent="0.2"/>
  <cols>
    <col min="3" max="3" width="19.1640625" bestFit="1" customWidth="1"/>
    <col min="4" max="4" width="11.33203125" style="24" customWidth="1"/>
    <col min="5" max="5" width="10" style="24" customWidth="1"/>
    <col min="12" max="12" width="13.33203125" customWidth="1"/>
  </cols>
  <sheetData>
    <row r="1" spans="1:5" x14ac:dyDescent="0.2">
      <c r="A1" s="5" t="s">
        <v>8</v>
      </c>
    </row>
    <row r="2" spans="1:5" x14ac:dyDescent="0.2">
      <c r="C2" s="4"/>
    </row>
    <row r="3" spans="1:5" ht="32" x14ac:dyDescent="0.2">
      <c r="A3" s="1"/>
      <c r="B3" s="3" t="s">
        <v>0</v>
      </c>
      <c r="C3" s="3" t="s">
        <v>1</v>
      </c>
      <c r="D3" s="32" t="s">
        <v>42</v>
      </c>
      <c r="E3" s="32" t="s">
        <v>43</v>
      </c>
    </row>
    <row r="4" spans="1:5" x14ac:dyDescent="0.2">
      <c r="A4">
        <v>1</v>
      </c>
      <c r="B4" s="2">
        <v>1980</v>
      </c>
      <c r="C4" s="2">
        <v>127.5</v>
      </c>
      <c r="D4" t="e">
        <v>#N/A</v>
      </c>
      <c r="E4" t="e">
        <v>#N/A</v>
      </c>
    </row>
    <row r="5" spans="1:5" x14ac:dyDescent="0.2">
      <c r="A5">
        <v>2</v>
      </c>
      <c r="B5" s="2">
        <v>1981</v>
      </c>
      <c r="C5" s="2">
        <v>130.1</v>
      </c>
      <c r="D5">
        <f>C4</f>
        <v>127.5</v>
      </c>
      <c r="E5">
        <f>C4</f>
        <v>127.5</v>
      </c>
    </row>
    <row r="6" spans="1:5" x14ac:dyDescent="0.2">
      <c r="A6">
        <v>3</v>
      </c>
      <c r="B6" s="2">
        <v>1982</v>
      </c>
      <c r="C6" s="2">
        <v>117.8</v>
      </c>
      <c r="D6">
        <f t="shared" ref="D6:D33" si="0">0.2*C5+0.8*D5</f>
        <v>128.02000000000001</v>
      </c>
      <c r="E6">
        <f t="shared" ref="E6:E33" si="1">0.8*C5+0.2*E5</f>
        <v>129.57999999999998</v>
      </c>
    </row>
    <row r="7" spans="1:5" x14ac:dyDescent="0.2">
      <c r="A7">
        <v>4</v>
      </c>
      <c r="B7" s="2">
        <v>1983</v>
      </c>
      <c r="C7" s="2">
        <v>129.69999999999999</v>
      </c>
      <c r="D7">
        <f t="shared" si="0"/>
        <v>125.97600000000001</v>
      </c>
      <c r="E7">
        <f t="shared" si="1"/>
        <v>120.15600000000001</v>
      </c>
    </row>
    <row r="8" spans="1:5" x14ac:dyDescent="0.2">
      <c r="A8">
        <v>5</v>
      </c>
      <c r="B8" s="2">
        <v>1984</v>
      </c>
      <c r="C8" s="2">
        <v>123.9</v>
      </c>
      <c r="D8">
        <f t="shared" si="0"/>
        <v>126.72080000000001</v>
      </c>
      <c r="E8">
        <f t="shared" si="1"/>
        <v>127.79119999999999</v>
      </c>
    </row>
    <row r="9" spans="1:5" x14ac:dyDescent="0.2">
      <c r="A9">
        <v>6</v>
      </c>
      <c r="B9" s="2">
        <v>1985</v>
      </c>
      <c r="C9" s="2">
        <v>124.9</v>
      </c>
      <c r="D9">
        <f t="shared" si="0"/>
        <v>126.15664000000001</v>
      </c>
      <c r="E9">
        <f t="shared" si="1"/>
        <v>124.67824</v>
      </c>
    </row>
    <row r="10" spans="1:5" x14ac:dyDescent="0.2">
      <c r="A10">
        <v>7</v>
      </c>
      <c r="B10" s="2">
        <v>1986</v>
      </c>
      <c r="C10" s="2">
        <v>118.7</v>
      </c>
      <c r="D10">
        <f t="shared" si="0"/>
        <v>125.90531200000002</v>
      </c>
      <c r="E10">
        <f t="shared" si="1"/>
        <v>124.85564800000002</v>
      </c>
    </row>
    <row r="11" spans="1:5" x14ac:dyDescent="0.2">
      <c r="A11">
        <v>8</v>
      </c>
      <c r="B11" s="2">
        <v>1987</v>
      </c>
      <c r="C11" s="2">
        <v>123.9</v>
      </c>
      <c r="D11">
        <f t="shared" si="0"/>
        <v>124.46424960000002</v>
      </c>
      <c r="E11">
        <f t="shared" si="1"/>
        <v>119.93112960000002</v>
      </c>
    </row>
    <row r="12" spans="1:5" x14ac:dyDescent="0.2">
      <c r="A12">
        <v>9</v>
      </c>
      <c r="B12" s="2">
        <v>1988</v>
      </c>
      <c r="C12" s="2">
        <v>121.4</v>
      </c>
      <c r="D12">
        <f t="shared" si="0"/>
        <v>124.35139968000001</v>
      </c>
      <c r="E12">
        <f t="shared" si="1"/>
        <v>123.10622592000001</v>
      </c>
    </row>
    <row r="13" spans="1:5" x14ac:dyDescent="0.2">
      <c r="A13">
        <v>10</v>
      </c>
      <c r="B13" s="2">
        <v>1989</v>
      </c>
      <c r="C13" s="2">
        <v>115.3</v>
      </c>
      <c r="D13">
        <f t="shared" si="0"/>
        <v>123.76111974400001</v>
      </c>
      <c r="E13">
        <f t="shared" si="1"/>
        <v>121.74124518400001</v>
      </c>
    </row>
    <row r="14" spans="1:5" x14ac:dyDescent="0.2">
      <c r="A14">
        <v>11</v>
      </c>
      <c r="B14" s="2">
        <v>1990</v>
      </c>
      <c r="C14" s="2">
        <v>113.9</v>
      </c>
      <c r="D14">
        <f t="shared" si="0"/>
        <v>122.06889579520002</v>
      </c>
      <c r="E14">
        <f t="shared" si="1"/>
        <v>116.58824903680001</v>
      </c>
    </row>
    <row r="15" spans="1:5" x14ac:dyDescent="0.2">
      <c r="A15">
        <v>12</v>
      </c>
      <c r="B15" s="2">
        <v>1991</v>
      </c>
      <c r="C15" s="2">
        <v>107.7</v>
      </c>
      <c r="D15">
        <f t="shared" si="0"/>
        <v>120.43511663616002</v>
      </c>
      <c r="E15">
        <f t="shared" si="1"/>
        <v>114.43764980736</v>
      </c>
    </row>
    <row r="16" spans="1:5" x14ac:dyDescent="0.2">
      <c r="A16">
        <v>13</v>
      </c>
      <c r="B16" s="2">
        <v>1992</v>
      </c>
      <c r="C16" s="2">
        <v>110.5</v>
      </c>
      <c r="D16">
        <f t="shared" si="0"/>
        <v>117.88809330892802</v>
      </c>
      <c r="E16">
        <f t="shared" si="1"/>
        <v>109.04752996147201</v>
      </c>
    </row>
    <row r="17" spans="1:5" x14ac:dyDescent="0.2">
      <c r="A17">
        <v>14</v>
      </c>
      <c r="B17" s="2">
        <v>1993</v>
      </c>
      <c r="C17" s="2">
        <v>110</v>
      </c>
      <c r="D17">
        <f t="shared" si="0"/>
        <v>116.41047464714242</v>
      </c>
      <c r="E17">
        <f t="shared" si="1"/>
        <v>110.20950599229441</v>
      </c>
    </row>
    <row r="18" spans="1:5" x14ac:dyDescent="0.2">
      <c r="A18">
        <v>15</v>
      </c>
      <c r="B18" s="2">
        <v>1994</v>
      </c>
      <c r="C18" s="2">
        <v>104.3</v>
      </c>
      <c r="D18">
        <f t="shared" si="0"/>
        <v>115.12837971771394</v>
      </c>
      <c r="E18">
        <f t="shared" si="1"/>
        <v>110.04190119845889</v>
      </c>
    </row>
    <row r="19" spans="1:5" x14ac:dyDescent="0.2">
      <c r="A19">
        <v>16</v>
      </c>
      <c r="B19" s="2">
        <v>1995</v>
      </c>
      <c r="C19" s="2">
        <v>108.10000000000001</v>
      </c>
      <c r="D19">
        <f t="shared" si="0"/>
        <v>112.96270377417116</v>
      </c>
      <c r="E19">
        <f t="shared" si="1"/>
        <v>105.44838023969177</v>
      </c>
    </row>
    <row r="20" spans="1:5" x14ac:dyDescent="0.2">
      <c r="A20">
        <v>17</v>
      </c>
      <c r="B20" s="2">
        <v>1996</v>
      </c>
      <c r="C20" s="2">
        <v>109</v>
      </c>
      <c r="D20">
        <f t="shared" si="0"/>
        <v>111.99016301933693</v>
      </c>
      <c r="E20">
        <f t="shared" si="1"/>
        <v>107.56967604793837</v>
      </c>
    </row>
    <row r="21" spans="1:5" x14ac:dyDescent="0.2">
      <c r="A21">
        <v>18</v>
      </c>
      <c r="B21" s="2">
        <v>1997</v>
      </c>
      <c r="C21" s="2">
        <v>113</v>
      </c>
      <c r="D21">
        <f t="shared" si="0"/>
        <v>111.39213041546955</v>
      </c>
      <c r="E21">
        <f t="shared" si="1"/>
        <v>108.71393520958767</v>
      </c>
    </row>
    <row r="22" spans="1:5" x14ac:dyDescent="0.2">
      <c r="A22">
        <v>19</v>
      </c>
      <c r="B22" s="2">
        <v>1998</v>
      </c>
      <c r="C22" s="2">
        <v>112.7</v>
      </c>
      <c r="D22">
        <f t="shared" si="0"/>
        <v>111.71370433237564</v>
      </c>
      <c r="E22">
        <f t="shared" si="1"/>
        <v>112.14278704191754</v>
      </c>
    </row>
    <row r="23" spans="1:5" x14ac:dyDescent="0.2">
      <c r="A23">
        <v>20</v>
      </c>
      <c r="B23" s="2">
        <v>1999</v>
      </c>
      <c r="C23" s="2">
        <v>106.5</v>
      </c>
      <c r="D23">
        <f t="shared" si="0"/>
        <v>111.91096346590052</v>
      </c>
      <c r="E23">
        <f t="shared" si="1"/>
        <v>112.58855740838352</v>
      </c>
    </row>
    <row r="24" spans="1:5" x14ac:dyDescent="0.2">
      <c r="A24">
        <v>21</v>
      </c>
      <c r="B24" s="2">
        <v>2000</v>
      </c>
      <c r="C24" s="2">
        <v>112.60000000000001</v>
      </c>
      <c r="D24">
        <f t="shared" si="0"/>
        <v>110.82877077272042</v>
      </c>
      <c r="E24">
        <f t="shared" si="1"/>
        <v>107.7177114816767</v>
      </c>
    </row>
    <row r="25" spans="1:5" x14ac:dyDescent="0.2">
      <c r="A25">
        <v>22</v>
      </c>
      <c r="B25" s="2">
        <v>2001</v>
      </c>
      <c r="C25" s="2">
        <v>111.8</v>
      </c>
      <c r="D25">
        <f t="shared" si="0"/>
        <v>111.18301661817634</v>
      </c>
      <c r="E25">
        <f t="shared" si="1"/>
        <v>111.62354229633536</v>
      </c>
    </row>
    <row r="26" spans="1:5" x14ac:dyDescent="0.2">
      <c r="A26">
        <v>23</v>
      </c>
      <c r="B26" s="2">
        <v>2002</v>
      </c>
      <c r="C26" s="2">
        <v>116.10000000000001</v>
      </c>
      <c r="D26">
        <f t="shared" si="0"/>
        <v>111.30641329454107</v>
      </c>
      <c r="E26">
        <f t="shared" si="1"/>
        <v>111.76470845926707</v>
      </c>
    </row>
    <row r="27" spans="1:5" x14ac:dyDescent="0.2">
      <c r="A27">
        <v>24</v>
      </c>
      <c r="B27" s="2">
        <v>2003</v>
      </c>
      <c r="C27" s="2">
        <v>117.9</v>
      </c>
      <c r="D27">
        <f t="shared" si="0"/>
        <v>112.26513063563286</v>
      </c>
      <c r="E27">
        <f t="shared" si="1"/>
        <v>115.23294169185343</v>
      </c>
    </row>
    <row r="28" spans="1:5" x14ac:dyDescent="0.2">
      <c r="A28">
        <v>25</v>
      </c>
      <c r="B28" s="2">
        <v>2004</v>
      </c>
      <c r="C28" s="2">
        <v>116.60000000000001</v>
      </c>
      <c r="D28">
        <f t="shared" si="0"/>
        <v>113.39210450850629</v>
      </c>
      <c r="E28">
        <f t="shared" si="1"/>
        <v>117.36658833837069</v>
      </c>
    </row>
    <row r="29" spans="1:5" x14ac:dyDescent="0.2">
      <c r="A29">
        <v>26</v>
      </c>
      <c r="B29" s="2">
        <v>2005</v>
      </c>
      <c r="C29" s="2">
        <v>112.5</v>
      </c>
      <c r="D29">
        <f t="shared" si="0"/>
        <v>114.03368360680504</v>
      </c>
      <c r="E29">
        <f t="shared" si="1"/>
        <v>116.75331766767415</v>
      </c>
    </row>
    <row r="30" spans="1:5" x14ac:dyDescent="0.2">
      <c r="A30">
        <v>27</v>
      </c>
      <c r="B30" s="2">
        <v>2006</v>
      </c>
      <c r="C30" s="2">
        <v>117.3</v>
      </c>
      <c r="D30">
        <f t="shared" si="0"/>
        <v>113.72694688544404</v>
      </c>
      <c r="E30">
        <f t="shared" si="1"/>
        <v>113.35066353353483</v>
      </c>
    </row>
    <row r="31" spans="1:5" x14ac:dyDescent="0.2">
      <c r="A31">
        <v>28</v>
      </c>
      <c r="B31" s="2">
        <v>2007</v>
      </c>
      <c r="C31" s="2">
        <v>110.9</v>
      </c>
      <c r="D31">
        <f t="shared" si="0"/>
        <v>114.44155750835523</v>
      </c>
      <c r="E31">
        <f t="shared" si="1"/>
        <v>116.51013270670697</v>
      </c>
    </row>
    <row r="32" spans="1:5" x14ac:dyDescent="0.2">
      <c r="A32">
        <v>29</v>
      </c>
      <c r="B32" s="2">
        <v>2008</v>
      </c>
      <c r="C32" s="2">
        <v>114.60000000000001</v>
      </c>
      <c r="D32">
        <f t="shared" si="0"/>
        <v>113.7332460066842</v>
      </c>
      <c r="E32">
        <f t="shared" si="1"/>
        <v>112.0220265413414</v>
      </c>
    </row>
    <row r="33" spans="1:12" x14ac:dyDescent="0.2">
      <c r="A33">
        <v>30</v>
      </c>
      <c r="B33" s="1">
        <v>2009</v>
      </c>
      <c r="C33" s="1"/>
      <c r="D33" s="27">
        <f t="shared" si="0"/>
        <v>113.90659680534736</v>
      </c>
      <c r="E33" s="27">
        <f t="shared" si="1"/>
        <v>114.08440530826829</v>
      </c>
    </row>
    <row r="34" spans="1:12" x14ac:dyDescent="0.2">
      <c r="J34" s="26" t="s">
        <v>47</v>
      </c>
      <c r="K34" s="26" t="s">
        <v>45</v>
      </c>
      <c r="L34" s="26" t="s">
        <v>46</v>
      </c>
    </row>
    <row r="35" spans="1:12" ht="64" x14ac:dyDescent="0.2">
      <c r="J35" s="25" t="s">
        <v>44</v>
      </c>
      <c r="K35">
        <v>0.8</v>
      </c>
      <c r="L35" s="27">
        <v>113.90600000000001</v>
      </c>
    </row>
    <row r="36" spans="1:12" ht="64" x14ac:dyDescent="0.2">
      <c r="J36" s="25" t="s">
        <v>44</v>
      </c>
      <c r="K36">
        <v>0.2</v>
      </c>
      <c r="L36" s="27">
        <v>114.08441000000001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AE86-FFC1-EF4F-BCD7-5E46C195D354}">
  <dimension ref="A1:H33"/>
  <sheetViews>
    <sheetView workbookViewId="0">
      <selection activeCell="H19" sqref="H19"/>
    </sheetView>
  </sheetViews>
  <sheetFormatPr baseColWidth="10" defaultRowHeight="15" x14ac:dyDescent="0.2"/>
  <cols>
    <col min="3" max="3" width="19.1640625" bestFit="1" customWidth="1"/>
    <col min="4" max="4" width="10.83203125" style="28"/>
  </cols>
  <sheetData>
    <row r="1" spans="1:4" x14ac:dyDescent="0.2">
      <c r="A1" s="5" t="s">
        <v>8</v>
      </c>
    </row>
    <row r="2" spans="1:4" x14ac:dyDescent="0.2">
      <c r="C2" s="4"/>
    </row>
    <row r="3" spans="1:4" ht="32" x14ac:dyDescent="0.2">
      <c r="A3" s="1"/>
      <c r="B3" s="3" t="s">
        <v>0</v>
      </c>
      <c r="C3" s="3" t="s">
        <v>1</v>
      </c>
      <c r="D3" s="29" t="s">
        <v>48</v>
      </c>
    </row>
    <row r="4" spans="1:4" x14ac:dyDescent="0.2">
      <c r="A4">
        <v>1</v>
      </c>
      <c r="B4" s="2">
        <v>1980</v>
      </c>
      <c r="C4" s="2">
        <v>127.5</v>
      </c>
      <c r="D4" s="30"/>
    </row>
    <row r="5" spans="1:4" x14ac:dyDescent="0.2">
      <c r="A5">
        <v>2</v>
      </c>
      <c r="B5" s="2">
        <v>1981</v>
      </c>
      <c r="C5" s="2">
        <v>130.1</v>
      </c>
      <c r="D5" t="e">
        <v>#N/A</v>
      </c>
    </row>
    <row r="6" spans="1:4" x14ac:dyDescent="0.2">
      <c r="A6">
        <v>3</v>
      </c>
      <c r="B6" s="2">
        <v>1982</v>
      </c>
      <c r="C6" s="2">
        <v>117.8</v>
      </c>
      <c r="D6" t="e">
        <v>#N/A</v>
      </c>
    </row>
    <row r="7" spans="1:4" x14ac:dyDescent="0.2">
      <c r="A7">
        <v>4</v>
      </c>
      <c r="B7" s="2">
        <v>1983</v>
      </c>
      <c r="C7" s="2">
        <v>129.69999999999999</v>
      </c>
      <c r="D7" t="e">
        <v>#N/A</v>
      </c>
    </row>
    <row r="8" spans="1:4" x14ac:dyDescent="0.2">
      <c r="A8">
        <v>5</v>
      </c>
      <c r="B8" s="2">
        <v>1984</v>
      </c>
      <c r="C8" s="2">
        <v>123.9</v>
      </c>
      <c r="D8" t="e">
        <v>#N/A</v>
      </c>
    </row>
    <row r="9" spans="1:4" x14ac:dyDescent="0.2">
      <c r="A9">
        <v>6</v>
      </c>
      <c r="B9" s="2">
        <v>1985</v>
      </c>
      <c r="C9" s="2">
        <v>124.9</v>
      </c>
      <c r="D9">
        <f t="shared" ref="D9:D33" si="0">AVERAGE(C4:C8)</f>
        <v>125.8</v>
      </c>
    </row>
    <row r="10" spans="1:4" x14ac:dyDescent="0.2">
      <c r="A10">
        <v>7</v>
      </c>
      <c r="B10" s="2">
        <v>1986</v>
      </c>
      <c r="C10" s="2">
        <v>118.7</v>
      </c>
      <c r="D10">
        <f t="shared" si="0"/>
        <v>125.28</v>
      </c>
    </row>
    <row r="11" spans="1:4" x14ac:dyDescent="0.2">
      <c r="A11">
        <v>8</v>
      </c>
      <c r="B11" s="2">
        <v>1987</v>
      </c>
      <c r="C11" s="2">
        <v>123.9</v>
      </c>
      <c r="D11">
        <f t="shared" si="0"/>
        <v>123</v>
      </c>
    </row>
    <row r="12" spans="1:4" x14ac:dyDescent="0.2">
      <c r="A12">
        <v>9</v>
      </c>
      <c r="B12" s="2">
        <v>1988</v>
      </c>
      <c r="C12" s="2">
        <v>121.4</v>
      </c>
      <c r="D12">
        <f t="shared" si="0"/>
        <v>124.22</v>
      </c>
    </row>
    <row r="13" spans="1:4" x14ac:dyDescent="0.2">
      <c r="A13">
        <v>10</v>
      </c>
      <c r="B13" s="2">
        <v>1989</v>
      </c>
      <c r="C13" s="2">
        <v>115.3</v>
      </c>
      <c r="D13">
        <f t="shared" si="0"/>
        <v>122.55999999999999</v>
      </c>
    </row>
    <row r="14" spans="1:4" x14ac:dyDescent="0.2">
      <c r="A14">
        <v>11</v>
      </c>
      <c r="B14" s="2">
        <v>1990</v>
      </c>
      <c r="C14" s="2">
        <v>113.9</v>
      </c>
      <c r="D14">
        <f t="shared" si="0"/>
        <v>120.83999999999999</v>
      </c>
    </row>
    <row r="15" spans="1:4" x14ac:dyDescent="0.2">
      <c r="A15">
        <v>12</v>
      </c>
      <c r="B15" s="2">
        <v>1991</v>
      </c>
      <c r="C15" s="2">
        <v>107.7</v>
      </c>
      <c r="D15">
        <f t="shared" si="0"/>
        <v>118.64000000000001</v>
      </c>
    </row>
    <row r="16" spans="1:4" x14ac:dyDescent="0.2">
      <c r="A16">
        <v>13</v>
      </c>
      <c r="B16" s="2">
        <v>1992</v>
      </c>
      <c r="C16" s="2">
        <v>110.5</v>
      </c>
      <c r="D16">
        <f t="shared" si="0"/>
        <v>116.44000000000001</v>
      </c>
    </row>
    <row r="17" spans="1:8" x14ac:dyDescent="0.2">
      <c r="A17">
        <v>14</v>
      </c>
      <c r="B17" s="2">
        <v>1993</v>
      </c>
      <c r="C17" s="2">
        <v>110</v>
      </c>
      <c r="D17">
        <f t="shared" si="0"/>
        <v>113.75999999999999</v>
      </c>
    </row>
    <row r="18" spans="1:8" x14ac:dyDescent="0.2">
      <c r="A18">
        <v>15</v>
      </c>
      <c r="B18" s="2">
        <v>1994</v>
      </c>
      <c r="C18" s="2">
        <v>104.3</v>
      </c>
      <c r="D18">
        <f t="shared" si="0"/>
        <v>111.47999999999999</v>
      </c>
    </row>
    <row r="19" spans="1:8" ht="64" x14ac:dyDescent="0.2">
      <c r="A19">
        <v>16</v>
      </c>
      <c r="B19" s="2">
        <v>1995</v>
      </c>
      <c r="C19" s="2">
        <v>108.10000000000001</v>
      </c>
      <c r="D19">
        <f t="shared" si="0"/>
        <v>109.28</v>
      </c>
      <c r="G19" s="25" t="s">
        <v>44</v>
      </c>
      <c r="H19" s="31">
        <v>114.38</v>
      </c>
    </row>
    <row r="20" spans="1:8" x14ac:dyDescent="0.2">
      <c r="A20">
        <v>17</v>
      </c>
      <c r="B20" s="2">
        <v>1996</v>
      </c>
      <c r="C20" s="2">
        <v>109</v>
      </c>
      <c r="D20">
        <f t="shared" si="0"/>
        <v>108.12</v>
      </c>
    </row>
    <row r="21" spans="1:8" x14ac:dyDescent="0.2">
      <c r="A21">
        <v>18</v>
      </c>
      <c r="B21" s="2">
        <v>1997</v>
      </c>
      <c r="C21" s="2">
        <v>113</v>
      </c>
      <c r="D21">
        <f t="shared" si="0"/>
        <v>108.38000000000002</v>
      </c>
    </row>
    <row r="22" spans="1:8" x14ac:dyDescent="0.2">
      <c r="A22">
        <v>19</v>
      </c>
      <c r="B22" s="2">
        <v>1998</v>
      </c>
      <c r="C22" s="2">
        <v>112.7</v>
      </c>
      <c r="D22">
        <f t="shared" si="0"/>
        <v>108.88000000000002</v>
      </c>
    </row>
    <row r="23" spans="1:8" x14ac:dyDescent="0.2">
      <c r="A23">
        <v>20</v>
      </c>
      <c r="B23" s="2">
        <v>1999</v>
      </c>
      <c r="C23" s="2">
        <v>106.5</v>
      </c>
      <c r="D23">
        <f t="shared" si="0"/>
        <v>109.42</v>
      </c>
    </row>
    <row r="24" spans="1:8" x14ac:dyDescent="0.2">
      <c r="A24">
        <v>21</v>
      </c>
      <c r="B24" s="2">
        <v>2000</v>
      </c>
      <c r="C24" s="2">
        <v>112.60000000000001</v>
      </c>
      <c r="D24">
        <f t="shared" si="0"/>
        <v>109.85999999999999</v>
      </c>
    </row>
    <row r="25" spans="1:8" x14ac:dyDescent="0.2">
      <c r="A25">
        <v>22</v>
      </c>
      <c r="B25" s="2">
        <v>2001</v>
      </c>
      <c r="C25" s="2">
        <v>111.8</v>
      </c>
      <c r="D25">
        <f t="shared" si="0"/>
        <v>110.75999999999999</v>
      </c>
    </row>
    <row r="26" spans="1:8" x14ac:dyDescent="0.2">
      <c r="A26">
        <v>23</v>
      </c>
      <c r="B26" s="2">
        <v>2002</v>
      </c>
      <c r="C26" s="2">
        <v>116.10000000000001</v>
      </c>
      <c r="D26">
        <f t="shared" si="0"/>
        <v>111.32000000000001</v>
      </c>
    </row>
    <row r="27" spans="1:8" x14ac:dyDescent="0.2">
      <c r="A27">
        <v>24</v>
      </c>
      <c r="B27" s="2">
        <v>2003</v>
      </c>
      <c r="C27" s="2">
        <v>117.9</v>
      </c>
      <c r="D27">
        <f t="shared" si="0"/>
        <v>111.94000000000001</v>
      </c>
    </row>
    <row r="28" spans="1:8" x14ac:dyDescent="0.2">
      <c r="A28">
        <v>25</v>
      </c>
      <c r="B28" s="2">
        <v>2004</v>
      </c>
      <c r="C28" s="2">
        <v>116.60000000000001</v>
      </c>
      <c r="D28">
        <f t="shared" si="0"/>
        <v>112.98000000000002</v>
      </c>
    </row>
    <row r="29" spans="1:8" x14ac:dyDescent="0.2">
      <c r="A29">
        <v>26</v>
      </c>
      <c r="B29" s="2">
        <v>2005</v>
      </c>
      <c r="C29" s="2">
        <v>112.5</v>
      </c>
      <c r="D29">
        <f t="shared" si="0"/>
        <v>115</v>
      </c>
    </row>
    <row r="30" spans="1:8" x14ac:dyDescent="0.2">
      <c r="A30">
        <v>27</v>
      </c>
      <c r="B30" s="2">
        <v>2006</v>
      </c>
      <c r="C30" s="2">
        <v>117.3</v>
      </c>
      <c r="D30">
        <f t="shared" si="0"/>
        <v>114.98000000000002</v>
      </c>
    </row>
    <row r="31" spans="1:8" x14ac:dyDescent="0.2">
      <c r="A31">
        <v>28</v>
      </c>
      <c r="B31" s="2">
        <v>2007</v>
      </c>
      <c r="C31" s="2">
        <v>110.9</v>
      </c>
      <c r="D31">
        <f t="shared" si="0"/>
        <v>116.08</v>
      </c>
    </row>
    <row r="32" spans="1:8" x14ac:dyDescent="0.2">
      <c r="A32">
        <v>29</v>
      </c>
      <c r="B32" s="2">
        <v>2008</v>
      </c>
      <c r="C32" s="2">
        <v>114.60000000000001</v>
      </c>
      <c r="D32">
        <f t="shared" si="0"/>
        <v>115.04</v>
      </c>
    </row>
    <row r="33" spans="1:4" x14ac:dyDescent="0.2">
      <c r="A33">
        <v>30</v>
      </c>
      <c r="B33" s="1"/>
      <c r="C33" s="1"/>
      <c r="D33" s="27">
        <f t="shared" si="0"/>
        <v>114.38000000000002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timeseries_questions</vt:lpstr>
      <vt:lpstr>data</vt:lpstr>
      <vt:lpstr>Auto-Regression Model</vt:lpstr>
      <vt:lpstr>Exponential Smoothing Model</vt:lpstr>
      <vt:lpstr>Moving Avg. Model</vt:lpstr>
      <vt:lpstr>data!Print_Area</vt:lpstr>
      <vt:lpstr>timeseries_questions!Print_Area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Sharat Sripada (c)</cp:lastModifiedBy>
  <cp:lastPrinted>2014-02-24T18:09:50Z</cp:lastPrinted>
  <dcterms:created xsi:type="dcterms:W3CDTF">2009-03-18T16:32:17Z</dcterms:created>
  <dcterms:modified xsi:type="dcterms:W3CDTF">2019-12-01T04:56:44Z</dcterms:modified>
</cp:coreProperties>
</file>