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5.7%</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5695</v>
      </c>
      <c r="D8" s="10" t="inlineStr">
        <is>
          <t>0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88</v>
      </c>
      <c r="U724" s="16" t="n">
        <v>84</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88</v>
      </c>
      <c r="U726" s="16" t="n">
        <v>84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258</v>
      </c>
      <c r="U776" s="16" t="n">
        <v>35</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258</v>
      </c>
      <c r="U778" s="16" t="n">
        <v>35</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67</v>
      </c>
      <c r="U780" s="16" t="n">
        <v>89</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67</v>
      </c>
      <c r="U782" s="16" t="n">
        <v>89</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403</v>
      </c>
      <c r="U783" s="16" t="n">
        <v>119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1277</v>
      </c>
      <c r="U793" s="16" t="n">
        <v>209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Duct bank</t>
        </is>
      </c>
      <c r="T803" s="16" t="n">
        <v>1214</v>
      </c>
      <c r="U803" s="16" t="n">
        <v>102</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366</v>
      </c>
      <c r="U814" s="16" t="n">
        <v>106</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366</v>
      </c>
      <c r="U816" s="16" t="n">
        <v>106</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1240</v>
      </c>
      <c r="U818" s="16" t="n">
        <v>196</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1240</v>
      </c>
      <c r="U820" s="16" t="n">
        <v>196</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Duct bank</t>
        </is>
      </c>
      <c r="T822" s="16" t="n">
        <v>1260</v>
      </c>
      <c r="U822" s="16" t="n">
        <v>148</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Duct bank</t>
        </is>
      </c>
      <c r="T824" s="16" t="n">
        <v>1260</v>
      </c>
      <c r="U824" s="16" t="n">
        <v>148</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392</v>
      </c>
      <c r="U826" s="16" t="n">
        <v>96</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392</v>
      </c>
      <c r="U828" s="16" t="n">
        <v>96</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373</v>
      </c>
      <c r="U830" s="16" t="n">
        <v>106</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373</v>
      </c>
      <c r="U832" s="16" t="n">
        <v>106</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373</v>
      </c>
      <c r="U834" s="16" t="n">
        <v>106</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1247</v>
      </c>
      <c r="U836" s="16" t="n">
        <v>196</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1247</v>
      </c>
      <c r="U838" s="16" t="n">
        <v>196</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1247</v>
      </c>
      <c r="U840" s="16" t="n">
        <v>196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Duct bank</t>
        </is>
      </c>
      <c r="T842" s="16" t="n">
        <v>1193</v>
      </c>
      <c r="U842" s="16" t="n">
        <v>96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Duct bank</t>
        </is>
      </c>
      <c r="T844" s="16" t="n">
        <v>1193</v>
      </c>
      <c r="U844" s="16" t="n">
        <v>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Duct bank</t>
        </is>
      </c>
      <c r="T846" s="16" t="n">
        <v>1193</v>
      </c>
      <c r="U846" s="16" t="n">
        <v>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1102</v>
      </c>
      <c r="U852" s="16" t="n">
        <v>198</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1102</v>
      </c>
      <c r="U854" s="16" t="n">
        <v>198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908</v>
      </c>
      <c r="U856" s="16" t="n">
        <v>238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908</v>
      </c>
      <c r="U858" s="16" t="n">
        <v>238</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118</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208</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Duct bank</t>
        </is>
      </c>
      <c r="T864" s="16" t="n">
        <v>1193</v>
      </c>
      <c r="U864" s="16" t="n">
        <v>97</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366</v>
      </c>
      <c r="U866" s="16" t="n">
        <v>111</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1124</v>
      </c>
      <c r="U872" s="16" t="n">
        <v>188</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1124</v>
      </c>
      <c r="U874" s="16" t="n">
        <v>188</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896</v>
      </c>
      <c r="U876" s="16" t="n">
        <v>212</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896</v>
      </c>
      <c r="U878" s="16" t="n">
        <v>212</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72</v>
      </c>
      <c r="U880" s="16" t="n">
        <v>139</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72</v>
      </c>
      <c r="U882" s="16" t="n">
        <v>139</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416</v>
      </c>
      <c r="U884" s="16" t="n">
        <v>181</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416</v>
      </c>
      <c r="U886" s="16" t="n">
        <v>181</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419</v>
      </c>
      <c r="U888" s="16" t="n">
        <v>179</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419</v>
      </c>
      <c r="U890" s="16" t="n">
        <v>179</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1290</v>
      </c>
      <c r="U892" s="16" t="n">
        <v>271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1290</v>
      </c>
      <c r="U894" s="16" t="n">
        <v>271</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1423</v>
      </c>
      <c r="U896" s="16" t="n">
        <v>113</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Duct bank</t>
        </is>
      </c>
      <c r="T898" s="16" t="n">
        <v>1423</v>
      </c>
      <c r="U898" s="16" t="n">
        <v>113</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1140</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1140</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1103</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1103</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463</v>
      </c>
      <c r="U908" s="16" t="n">
        <v>35</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463</v>
      </c>
      <c r="U910" s="16" t="n">
        <v>35</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408</v>
      </c>
      <c r="U912" s="16" t="n">
        <v>32</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408</v>
      </c>
      <c r="U914" s="16" t="n">
        <v>32</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359</v>
      </c>
      <c r="U924" s="16" t="n">
        <v>109</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359</v>
      </c>
      <c r="U926" s="16" t="n">
        <v>109</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1116</v>
      </c>
      <c r="U955" s="16" t="n">
        <v>213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1116</v>
      </c>
      <c r="U957" s="16" t="n">
        <v>213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1116</v>
      </c>
      <c r="U959" s="16" t="n">
        <v>213</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1116</v>
      </c>
      <c r="U961" s="16" t="n">
        <v>213</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1233</v>
      </c>
      <c r="U963" s="16" t="n">
        <v>199</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1233</v>
      </c>
      <c r="U965" s="16" t="n">
        <v>199</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1046</v>
      </c>
      <c r="U967" s="16" t="n">
        <v>197</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1046</v>
      </c>
      <c r="U969" s="16" t="n">
        <v>197</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1046</v>
      </c>
      <c r="U971" s="16" t="n">
        <v>197</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1046</v>
      </c>
      <c r="U973" s="16" t="n">
        <v>197</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1046</v>
      </c>
      <c r="U975" s="16" t="n">
        <v>197</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1046</v>
      </c>
      <c r="U977" s="16" t="n">
        <v>197</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1046</v>
      </c>
      <c r="U979" s="16" t="n">
        <v>197</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1046</v>
      </c>
      <c r="U981" s="16" t="n">
        <v>197</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1046</v>
      </c>
      <c r="U983" s="16" t="n">
        <v>197</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1046</v>
      </c>
      <c r="U985" s="16" t="n">
        <v>197</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1046</v>
      </c>
      <c r="U987" s="16" t="n">
        <v>197</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1046</v>
      </c>
      <c r="U989" s="16" t="n">
        <v>197</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1046</v>
      </c>
      <c r="U991" s="16" t="n">
        <v>197</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926</v>
      </c>
      <c r="U994" s="16" t="n">
        <v>248</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926</v>
      </c>
      <c r="U996" s="16" t="n">
        <v>248</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926</v>
      </c>
      <c r="U998" s="16" t="n">
        <v>248</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926</v>
      </c>
      <c r="U1000" s="16" t="n">
        <v>248</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1135</v>
      </c>
      <c r="U1002" s="16" t="n">
        <v>96</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1135</v>
      </c>
      <c r="U1004" s="16" t="n">
        <v>96</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986</v>
      </c>
      <c r="U1006" s="16" t="n">
        <v>249</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986</v>
      </c>
      <c r="U1008" s="16" t="n">
        <v>249</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986</v>
      </c>
      <c r="U1010" s="16" t="n">
        <v>249</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986</v>
      </c>
      <c r="U1012" s="16" t="n">
        <v>249</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986</v>
      </c>
      <c r="U1014" s="16" t="n">
        <v>249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986</v>
      </c>
      <c r="U1016" s="16" t="n">
        <v>249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986</v>
      </c>
      <c r="U1018" s="16" t="n">
        <v>249</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986</v>
      </c>
      <c r="U1020" s="16" t="n">
        <v>249</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986</v>
      </c>
      <c r="U1022" s="16" t="n">
        <v>249</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986</v>
      </c>
      <c r="U1024" s="16" t="n">
        <v>249</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986</v>
      </c>
      <c r="U1026" s="16" t="n">
        <v>249</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986</v>
      </c>
      <c r="U1028" s="16" t="n">
        <v>249</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986</v>
      </c>
      <c r="U1030" s="16" t="n">
        <v>249</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367</v>
      </c>
      <c r="U1033" s="16" t="n">
        <v>127</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367</v>
      </c>
      <c r="U1035" s="16" t="n">
        <v>127</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367</v>
      </c>
      <c r="U1037" s="16" t="n">
        <v>127</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367</v>
      </c>
      <c r="U1039" s="16" t="n">
        <v>127</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367</v>
      </c>
      <c r="U1041" s="16" t="n">
        <v>127</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1241</v>
      </c>
      <c r="U1044" s="16" t="n">
        <v>217</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1241</v>
      </c>
      <c r="U1046" s="16" t="n">
        <v>217</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1241</v>
      </c>
      <c r="U1048" s="16" t="n">
        <v>217</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1241</v>
      </c>
      <c r="U1050" s="16" t="n">
        <v>217</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1241</v>
      </c>
      <c r="U1052" s="16" t="n">
        <v>217</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Duct bank</t>
        </is>
      </c>
      <c r="T1055" s="16" t="n">
        <v>1193</v>
      </c>
      <c r="U1055" s="16" t="n">
        <v>117</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Duct bank</t>
        </is>
      </c>
      <c r="T1057" s="16" t="n">
        <v>1193</v>
      </c>
      <c r="U1057" s="16" t="n">
        <v>117</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Duct bank</t>
        </is>
      </c>
      <c r="T1059" s="16" t="n">
        <v>1193</v>
      </c>
      <c r="U1059" s="16" t="n">
        <v>117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Duct bank</t>
        </is>
      </c>
      <c r="T1061" s="16" t="n">
        <v>1193</v>
      </c>
      <c r="U1061" s="16" t="n">
        <v>117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Duct bank</t>
        </is>
      </c>
      <c r="T1063" s="16" t="n">
        <v>1193</v>
      </c>
      <c r="U1063" s="16" t="n">
        <v>117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718</v>
      </c>
      <c r="U1186" s="16" t="n">
        <v>124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718</v>
      </c>
      <c r="U1188" s="16" t="n">
        <v>124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718</v>
      </c>
      <c r="U1190" s="16" t="n">
        <v>146</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718</v>
      </c>
      <c r="U1192" s="16" t="n">
        <v>146</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359</v>
      </c>
      <c r="U1194" s="16" t="n">
        <v>120</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359</v>
      </c>
      <c r="U1196" s="16" t="n">
        <v>120</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1233</v>
      </c>
      <c r="U1198" s="16" t="n">
        <v>210</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1233</v>
      </c>
      <c r="U1200" s="16" t="n">
        <v>210</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Duct bank</t>
        </is>
      </c>
      <c r="T1202" s="16" t="n">
        <v>1229</v>
      </c>
      <c r="U1202" s="16" t="n">
        <v>198</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Duct bank</t>
        </is>
      </c>
      <c r="T1204" s="16" t="n">
        <v>1229</v>
      </c>
      <c r="U1204" s="16" t="n">
        <v>198</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392</v>
      </c>
      <c r="U1206" s="16" t="n">
        <v>105</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392</v>
      </c>
      <c r="U1208" s="16" t="n">
        <v>105</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667</v>
      </c>
      <c r="U1211" s="16" t="n">
        <v>144</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359</v>
      </c>
      <c r="U1225" s="16" t="n">
        <v>147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359</v>
      </c>
      <c r="U1227" s="16" t="n">
        <v>147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1233</v>
      </c>
      <c r="U1229" s="16" t="n">
        <v>237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1233</v>
      </c>
      <c r="U1231" s="16" t="n">
        <v>237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987</v>
      </c>
      <c r="U1233" s="16" t="n">
        <v>184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987</v>
      </c>
      <c r="U1235" s="16" t="n">
        <v>184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403</v>
      </c>
      <c r="U1237" s="16" t="n">
        <v>138</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403</v>
      </c>
      <c r="U1239" s="16" t="n">
        <v>138</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1277</v>
      </c>
      <c r="U1241" s="16" t="n">
        <v>228</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1277</v>
      </c>
      <c r="U1243" s="16" t="n">
        <v>228</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Duct bank</t>
        </is>
      </c>
      <c r="T1245" s="16" t="n">
        <v>1214</v>
      </c>
      <c r="U1245" s="16" t="n">
        <v>126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Duct bank</t>
        </is>
      </c>
      <c r="T1247" s="16" t="n">
        <v>1214</v>
      </c>
      <c r="U1247" s="16" t="n">
        <v>126</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395</v>
      </c>
      <c r="U1249" s="16" t="n">
        <v>124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395</v>
      </c>
      <c r="U1251" s="16" t="n">
        <v>124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1269</v>
      </c>
      <c r="U1253" s="16" t="n">
        <v>214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1269</v>
      </c>
      <c r="U1255" s="16" t="n">
        <v>214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1193</v>
      </c>
      <c r="U1257" s="16" t="n">
        <v>114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Duct bank</t>
        </is>
      </c>
      <c r="T1259" s="16" t="n">
        <v>1193</v>
      </c>
      <c r="U1259" s="16" t="n">
        <v>114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67</v>
      </c>
      <c r="U1261" s="16" t="n">
        <v>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67</v>
      </c>
      <c r="U1263" s="16" t="n">
        <v>84</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67</v>
      </c>
      <c r="U1265" s="16" t="n">
        <v>84</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67</v>
      </c>
      <c r="U1267" s="16" t="n">
        <v>84</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Duct bank</t>
        </is>
      </c>
      <c r="T1269" s="16" t="n">
        <v>12</v>
      </c>
      <c r="U1269" s="16" t="n">
        <v>50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v>
      </c>
      <c r="U1271" s="16" t="n">
        <v>50</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v>
      </c>
      <c r="U1273" s="16" t="n">
        <v>50</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Duct bank</t>
        </is>
      </c>
      <c r="T1275" s="16" t="n">
        <v>12</v>
      </c>
      <c r="U1275" s="16" t="n">
        <v>50</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Duct bank</t>
        </is>
      </c>
      <c r="T1277" s="16" t="n">
        <v>12</v>
      </c>
      <c r="U1277" s="16" t="n">
        <v>50</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Duct bank</t>
        </is>
      </c>
      <c r="T1279" s="16" t="n">
        <v>12</v>
      </c>
      <c r="U1279" s="16" t="n">
        <v>50</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Duct bank</t>
        </is>
      </c>
      <c r="T1281" s="16" t="n">
        <v>12</v>
      </c>
      <c r="U1281" s="16" t="n">
        <v>50</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12</v>
      </c>
      <c r="U1283" s="16" t="n">
        <v>50</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12</v>
      </c>
      <c r="U1285" s="16" t="n">
        <v>50</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Duct bank</t>
        </is>
      </c>
      <c r="T1287" s="16" t="n">
        <v>12</v>
      </c>
      <c r="U1287" s="16" t="n">
        <v>50</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Duct bank</t>
        </is>
      </c>
      <c r="T1289" s="16" t="n">
        <v>12</v>
      </c>
      <c r="U1289" s="16" t="n">
        <v>50</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Duct bank</t>
        </is>
      </c>
      <c r="T1291" s="16" t="n">
        <v>12</v>
      </c>
      <c r="U1291" s="16" t="n">
        <v>50</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Duct bank</t>
        </is>
      </c>
      <c r="T1293" s="16" t="n">
        <v>12</v>
      </c>
      <c r="U1293" s="16" t="n">
        <v>50</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Duct bank</t>
        </is>
      </c>
      <c r="T1300" s="16" t="n">
        <v>517</v>
      </c>
      <c r="U1300" s="16" t="n">
        <v>35</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Duct bank</t>
        </is>
      </c>
      <c r="T1302" s="16" t="n">
        <v>517</v>
      </c>
      <c r="U1302" s="16" t="n">
        <v>35</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Duct bank</t>
        </is>
      </c>
      <c r="T1304" s="16" t="n">
        <v>517</v>
      </c>
      <c r="U1304" s="16" t="n">
        <v>35</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Duct bank</t>
        </is>
      </c>
      <c r="T1306" s="16" t="n">
        <v>517</v>
      </c>
      <c r="U1306" s="16" t="n">
        <v>35</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Duct bank</t>
        </is>
      </c>
      <c r="T1308" s="16" t="n">
        <v>517</v>
      </c>
      <c r="U1308" s="16" t="n">
        <v>35</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258</v>
      </c>
      <c r="U1311" s="16" t="n">
        <v>32</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258</v>
      </c>
      <c r="U1313" s="16" t="n">
        <v>32</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258</v>
      </c>
      <c r="U1315" s="16" t="n">
        <v>32</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0</v>
      </c>
      <c r="U1329" s="16" t="n">
        <v>71</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0</v>
      </c>
      <c r="U1331" s="16" t="n">
        <v>71</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730</v>
      </c>
      <c r="U1333" s="16" t="n">
        <v>124</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730</v>
      </c>
      <c r="U1335" s="16" t="n">
        <v>124</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752</v>
      </c>
      <c r="U1337" s="16" t="n">
        <v>124</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752</v>
      </c>
      <c r="U1339" s="16" t="n">
        <v>124</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1069</v>
      </c>
      <c r="U1341" s="16" t="n">
        <v>184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1024</v>
      </c>
      <c r="U1342" s="16" t="n">
        <v>240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408</v>
      </c>
      <c r="U1343" s="16" t="n">
        <v>183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566</v>
      </c>
      <c r="U1345" s="16" t="n">
        <v>158</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566</v>
      </c>
      <c r="U1347" s="16" t="n">
        <v>158</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1423</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1423</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1103</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1103</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1075</v>
      </c>
      <c r="U1361" s="16" t="n">
        <v>188</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1075</v>
      </c>
      <c r="U1363" s="16" t="n">
        <v>188</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1024</v>
      </c>
      <c r="U1365" s="16" t="n">
        <v>267</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1024</v>
      </c>
      <c r="U1367" s="16" t="n">
        <v>267</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88</v>
      </c>
      <c r="U1368" s="16" t="n">
        <v>84</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361</v>
      </c>
      <c r="U1383" s="16" t="n">
        <v>160</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258</v>
      </c>
      <c r="U1390" s="16" t="n">
        <v>35</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1069</v>
      </c>
      <c r="U1396" s="16" t="n">
        <v>184</v>
      </c>
      <c r="V1396" s="16">
        <f>ROUNDUP((T1396+U1396+2*'Read Me'!$B$13)*(1+'Read Me'!$B$12),-1)</f>
        <v/>
      </c>
      <c r="W1396" s="16">
        <f>V1396*N1396*O1396</f>
        <v/>
      </c>
      <c r="X1396" s="12">
        <f>IF(LEFT(I1396,2)="MV",2*N1396*IF(L1396="1/C",O1396,1),0)</f>
        <v/>
      </c>
      <c r="Y1396" s="12">
        <f>IF(OR(LEFT(K1396,4)="LVAX",LEFT(K1396,6)="MV15AX",LEFT(K1396,4)="CTAX",LEFT(K1396,2)="W|"),2*N1396*O1396,0)</f>
        <v/>
      </c>
      <c r="Z1396" s="12" t="inlineStr">
        <is>
          <t>VD 2.0 %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67</v>
      </c>
      <c r="U1397" s="16" t="n">
        <v>89</v>
      </c>
      <c r="V1397" s="16">
        <f>ROUNDUP((T1397+U1397+2*'Read Me'!$B$13)*(1+'Read Me'!$B$12),-1)</f>
        <v/>
      </c>
      <c r="W1397" s="16">
        <f>V1397*N1397*O1397</f>
        <v/>
      </c>
      <c r="X1397" s="12">
        <f>IF(LEFT(I1397,2)="MV",2*N1397*IF(L1397="1/C",O1397,1),0)</f>
        <v/>
      </c>
      <c r="Y1397" s="12">
        <f>IF(OR(LEFT(K1397,4)="LVAX",LEFT(K1397,6)="MV15AX",LEFT(K1397,4)="CTAX",LEFT(K1397,2)="W|"),2*N1397*O1397,0)</f>
        <v/>
      </c>
      <c r="Z1397" s="12" t="inlineStr">
        <is>
          <t>VD 1.0 %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907</v>
      </c>
      <c r="U1399" s="16" t="n">
        <v>98</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451</v>
      </c>
      <c r="U1400" s="16" t="n">
        <v>157</v>
      </c>
      <c r="V1400" s="16">
        <f>ROUNDUP((T1400+U1400+2*'Read Me'!$B$13)*(1+'Read Me'!$B$12),-1)</f>
        <v/>
      </c>
      <c r="W1400" s="16">
        <f>V1400*N1400*O1400</f>
        <v/>
      </c>
      <c r="X1400" s="12">
        <f>IF(LEFT(I1400,2)="MV",2*N1400*IF(L1400="1/C",O1400,1),0)</f>
        <v/>
      </c>
      <c r="Y1400" s="12">
        <f>IF(OR(LEFT(K1400,4)="LVAX",LEFT(K1400,6)="MV15AX",LEFT(K1400,4)="CTAX",LEFT(K1400,2)="W|"),2*N1400*O1400,0)</f>
        <v/>
      </c>
      <c r="Z1400" s="12" t="inlineStr">
        <is>
          <t>VD 2.5 %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751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Duct bank</t>
        </is>
      </c>
      <c r="T1403" s="16" t="n">
        <v>1071</v>
      </c>
      <c r="U1403" s="16" t="n">
        <v>110</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631</v>
      </c>
      <c r="U1404" s="16" t="n">
        <v>137</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1179</v>
      </c>
      <c r="U1407" s="16" t="n">
        <v>172</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799</v>
      </c>
      <c r="U1408" s="16" t="n">
        <v>145</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1099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288</v>
      </c>
      <c r="U1411" s="16" t="n">
        <v>155</v>
      </c>
      <c r="V1411" s="16">
        <f>ROUNDUP((T1411+U1411+2*'Read Me'!$B$13)*(1+'Read Me'!$B$12),-1)</f>
        <v/>
      </c>
      <c r="W1411" s="16">
        <f>V1411*N1411*O1411</f>
        <v/>
      </c>
      <c r="X1411" s="12">
        <f>IF(LEFT(I1411,2)="MV",2*N1411*IF(L1411="1/C",O1411,1),0)</f>
        <v/>
      </c>
      <c r="Y1411" s="12">
        <f>IF(OR(LEFT(K1411,4)="LVAX",LEFT(K1411,6)="MV15AX",LEFT(K1411,4)="CTAX",LEFT(K1411,2)="W|"),2*N1411*O1411,0)</f>
        <v/>
      </c>
      <c r="Z1411" s="12" t="inlineStr">
        <is>
          <t>VD 1.4 %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468</v>
      </c>
      <c r="U1412" s="16" t="n">
        <v>135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LVAX|3/C+G|8</t>
        </is>
      </c>
      <c r="L1414" s="12" t="inlineStr">
        <is>
          <t>3/C+G</t>
        </is>
      </c>
      <c r="M1414" s="12" t="inlineStr">
        <is>
          <t>8</t>
        </is>
      </c>
      <c r="N1414" s="12" t="n">
        <v>1</v>
      </c>
      <c r="O1414" s="12" t="n">
        <v>1</v>
      </c>
      <c r="P1414" s="12" t="n">
        <v>480</v>
      </c>
      <c r="Q1414" s="12" t="n">
        <v>15</v>
      </c>
      <c r="R1414" s="12" t="n">
        <v>21.2</v>
      </c>
      <c r="S1414" s="12" t="inlineStr">
        <is>
          <t>Tray</t>
        </is>
      </c>
      <c r="T1414" s="16" t="n">
        <v>298</v>
      </c>
      <c r="U1414" s="16" t="n">
        <v>145</v>
      </c>
      <c r="V1414" s="16">
        <f>ROUNDUP((T1414+U1414+2*'Read Me'!$B$13)*(1+'Read Me'!$B$12),-1)</f>
        <v/>
      </c>
      <c r="W1414" s="16">
        <f>V1414*N1414*O1414</f>
        <v/>
      </c>
      <c r="X1414" s="12">
        <f>IF(LEFT(I1414,2)="MV",2*N1414*IF(L1414="1/C",O1414,1),0)</f>
        <v/>
      </c>
      <c r="Y1414" s="12">
        <f>IF(OR(LEFT(K1414,4)="LVAX",LEFT(K1414,6)="MV15AX",LEFT(K1414,4)="CTAX",LEFT(K1414,2)="W|"),2*N1414*O1414,0)</f>
        <v/>
      </c>
      <c r="Z1414" s="12" t="inlineStr">
        <is>
          <t>VD 2.9 %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478</v>
      </c>
      <c r="U1415" s="16" t="n">
        <v>125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72</v>
      </c>
      <c r="U1417" s="16" t="n">
        <v>139</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416</v>
      </c>
      <c r="U1419" s="16" t="n">
        <v>181</v>
      </c>
      <c r="V1419" s="16">
        <f>ROUNDUP((T1419+U1419+2*'Read Me'!$B$13)*(1+'Read Me'!$B$12),-1)</f>
        <v/>
      </c>
      <c r="W1419" s="16">
        <f>V1419*N1419*O1419</f>
        <v/>
      </c>
      <c r="X1419" s="12">
        <f>IF(LEFT(I1419,2)="MV",2*N1419*IF(L1419="1/C",O1419,1),0)</f>
        <v/>
      </c>
      <c r="Y1419" s="12">
        <f>IF(OR(LEFT(K1419,4)="LVAX",LEFT(K1419,6)="MV15AX",LEFT(K1419,4)="CTAX",LEFT(K1419,2)="W|"),2*N1419*O1419,0)</f>
        <v/>
      </c>
      <c r="Z1419" s="12" t="inlineStr">
        <is>
          <t>VD 0.8 %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419</v>
      </c>
      <c r="U1425" s="16" t="n">
        <v>179</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1290</v>
      </c>
      <c r="U1431" s="16" t="n">
        <v>271</v>
      </c>
      <c r="V1431" s="16">
        <f>ROUNDUP((T1431+U1431+2*'Read Me'!$B$13)*(1+'Read Me'!$B$12),-1)</f>
        <v/>
      </c>
      <c r="W1431" s="16">
        <f>V1431*N1431*O1431</f>
        <v/>
      </c>
      <c r="X1431" s="12">
        <f>IF(LEFT(I1431,2)="MV",2*N1431*IF(L1431="1/C",O1431,1),0)</f>
        <v/>
      </c>
      <c r="Y1431" s="12">
        <f>IF(OR(LEFT(K1431,4)="LVAX",LEFT(K1431,6)="MV15AX",LEFT(K1431,4)="CTAX",LEFT(K1431,2)="W|"),2*N1431*O1431,0)</f>
        <v/>
      </c>
      <c r="Z1431" s="12" t="inlineStr">
        <is>
          <t>VD 2.1 %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Duct bank</t>
        </is>
      </c>
      <c r="T1437" s="16" t="n">
        <v>1423</v>
      </c>
      <c r="U1437" s="16" t="n">
        <v>113</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1140</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1103</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463</v>
      </c>
      <c r="U1455" s="16" t="n">
        <v>35</v>
      </c>
      <c r="V1455" s="16">
        <f>ROUNDUP((T1455+U1455+2*'Read Me'!$B$13)*(1+'Read Me'!$B$12),-1)</f>
        <v/>
      </c>
      <c r="W1455" s="16">
        <f>V1455*N1455*O1455</f>
        <v/>
      </c>
      <c r="X1455" s="12">
        <f>IF(LEFT(I1455,2)="MV",2*N1455*IF(L1455="1/C",O1455,1),0)</f>
        <v/>
      </c>
      <c r="Y1455" s="12">
        <f>IF(OR(LEFT(K1455,4)="LVAX",LEFT(K1455,6)="MV15AX",LEFT(K1455,4)="CTAX",LEFT(K1455,2)="W|"),2*N1455*O1455,0)</f>
        <v/>
      </c>
      <c r="Z1455" s="12" t="inlineStr">
        <is>
          <t>VD 0.7 %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408</v>
      </c>
      <c r="U1461" s="16" t="n">
        <v>32</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302</v>
      </c>
      <c r="U1467" s="16" t="n">
        <v>170</v>
      </c>
      <c r="V1467" s="16">
        <f>ROUNDUP((T1467+U1467+2*'Read Me'!$B$13)*(1+'Read Me'!$B$12),-1)</f>
        <v/>
      </c>
      <c r="W1467" s="16">
        <f>V1467*N1467*O1467</f>
        <v/>
      </c>
      <c r="X1467" s="12">
        <f>IF(LEFT(I1467,2)="MV",2*N1467*IF(L1467="1/C",O1467,1),0)</f>
        <v/>
      </c>
      <c r="Y1467" s="12">
        <f>IF(OR(LEFT(K1467,4)="LVAX",LEFT(K1467,6)="MV15AX",LEFT(K1467,4)="CTAX",LEFT(K1467,2)="W|"),2*N1467*O1467,0)</f>
        <v/>
      </c>
      <c r="Z1467" s="12" t="inlineStr">
        <is>
          <t>VD 2.3 %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232</v>
      </c>
      <c r="U1479" s="16" t="n">
        <v>154</v>
      </c>
      <c r="V1479" s="16">
        <f>ROUNDUP((T1479+U1479+2*'Read Me'!$B$13)*(1+'Read Me'!$B$12),-1)</f>
        <v/>
      </c>
      <c r="W1479" s="16">
        <f>V1479*N1479*O1479</f>
        <v/>
      </c>
      <c r="X1479" s="12">
        <f>IF(LEFT(I1479,2)="MV",2*N1479*IF(L1479="1/C",O1479,1),0)</f>
        <v/>
      </c>
      <c r="Y1479" s="12">
        <f>IF(OR(LEFT(K1479,4)="LVAX",LEFT(K1479,6)="MV15AX",LEFT(K1479,4)="CTAX",LEFT(K1479,2)="W|"),2*N1479*O1479,0)</f>
        <v/>
      </c>
      <c r="Z1479" s="12" t="inlineStr">
        <is>
          <t>VD 1.2 %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482</v>
      </c>
      <c r="U1484" s="16" t="n">
        <v>150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412</v>
      </c>
      <c r="U1496" s="16" t="n">
        <v>134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445</v>
      </c>
      <c r="U1518" s="16" t="n">
        <v>178</v>
      </c>
      <c r="V1518" s="16">
        <f>ROUNDUP((T1518+U1518+2*'Read Me'!$B$13)*(1+'Read Me'!$B$12),-1)</f>
        <v/>
      </c>
      <c r="W1518" s="16">
        <f>V1518*N1518*O1518</f>
        <v/>
      </c>
      <c r="X1518" s="12">
        <f>IF(LEFT(I1518,2)="MV",2*N1518*IF(L1518="1/C",O1518,1),0)</f>
        <v/>
      </c>
      <c r="Y1518" s="12">
        <f>IF(OR(LEFT(K1518,4)="LVAX",LEFT(K1518,6)="MV15AX",LEFT(K1518,4)="CTAX",LEFT(K1518,2)="W|"),2*N1518*O1518,0)</f>
        <v/>
      </c>
      <c r="Z1518" s="12" t="inlineStr">
        <is>
          <t>VD 0.8 %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625</v>
      </c>
      <c r="U1522" s="16" t="n">
        <v>158</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793</v>
      </c>
      <c r="U1526" s="16" t="n">
        <v>166</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890</v>
      </c>
      <c r="U1774" s="16" t="n">
        <v>194</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972</v>
      </c>
      <c r="U1775" s="16" t="n">
        <v>192</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627</v>
      </c>
      <c r="U1777" s="16" t="n">
        <v>152</v>
      </c>
      <c r="V1777" s="16">
        <f>ROUNDUP((T1777+U1777+2*'Read Me'!$B$13)*(1+'Read Me'!$B$12),-1)</f>
        <v/>
      </c>
      <c r="W1777" s="16">
        <f>V1777*N1777*O1777</f>
        <v/>
      </c>
      <c r="X1777" s="12">
        <f>IF(LEFT(I1777,2)="MV",2*N1777*IF(L1777="1/C",O1777,1),0)</f>
        <v/>
      </c>
      <c r="Y1777" s="12">
        <f>IF(OR(LEFT(K1777,4)="LVAX",LEFT(K1777,6)="MV15AX",LEFT(K1777,4)="CTAX",LEFT(K1777,2)="W|"),2*N1777*O1777,0)</f>
        <v/>
      </c>
      <c r="Z1777" s="12" t="inlineStr">
        <is>
          <t>VD 2.2 %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32</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481</v>
      </c>
      <c r="U1788" s="16" t="n">
        <v>189</v>
      </c>
      <c r="V1788" s="16">
        <f>ROUNDUP((T1788+U1788+2*'Read Me'!$B$13)*(1+'Read Me'!$B$12),-1)</f>
        <v/>
      </c>
      <c r="W1788" s="16">
        <f>V1788*N1788*O1788</f>
        <v/>
      </c>
      <c r="X1788" s="12">
        <f>IF(LEFT(I1788,2)="MV",2*N1788*IF(L1788="1/C",O1788,1),0)</f>
        <v/>
      </c>
      <c r="Y1788" s="12">
        <f>IF(OR(LEFT(K1788,4)="LVAX",LEFT(K1788,6)="MV15AX",LEFT(K1788,4)="CTAX",LEFT(K1788,2)="W|"),2*N1788*O1788,0)</f>
        <v/>
      </c>
      <c r="Z1788" s="12" t="inlineStr">
        <is>
          <t>VD 2.8 %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LVAX|3/C+G|4</t>
        </is>
      </c>
      <c r="L1791" s="12" t="inlineStr">
        <is>
          <t>3/C+G</t>
        </is>
      </c>
      <c r="M1791" s="12" t="inlineStr">
        <is>
          <t>4</t>
        </is>
      </c>
      <c r="N1791" s="12" t="n">
        <v>1</v>
      </c>
      <c r="O1791" s="12" t="n">
        <v>1</v>
      </c>
      <c r="P1791" s="12" t="n">
        <v>480</v>
      </c>
      <c r="Q1791" s="12" t="n">
        <v>15</v>
      </c>
      <c r="R1791" s="12" t="n">
        <v>21.2</v>
      </c>
      <c r="S1791" s="12" t="inlineStr">
        <is>
          <t>Tray</t>
        </is>
      </c>
      <c r="T1791" s="16" t="n">
        <v>661</v>
      </c>
      <c r="U1791" s="16" t="n">
        <v>169</v>
      </c>
      <c r="V1791" s="16">
        <f>ROUNDUP((T1791+U1791+2*'Read Me'!$B$13)*(1+'Read Me'!$B$12),-1)</f>
        <v/>
      </c>
      <c r="W1791" s="16">
        <f>V1791*N1791*O1791</f>
        <v/>
      </c>
      <c r="X1791" s="12">
        <f>IF(LEFT(I1791,2)="MV",2*N1791*IF(L1791="1/C",O1791,1),0)</f>
        <v/>
      </c>
      <c r="Y1791" s="12">
        <f>IF(OR(LEFT(K1791,4)="LVAX",LEFT(K1791,6)="MV15AX",LEFT(K1791,4)="CTAX",LEFT(K1791,2)="W|"),2*N1791*O1791,0)</f>
        <v/>
      </c>
      <c r="Z1791" s="12" t="inlineStr">
        <is>
          <t>VD 2.2 %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829</v>
      </c>
      <c r="U1794" s="16" t="n">
        <v>177</v>
      </c>
      <c r="V1794" s="16">
        <f>ROUNDUP((T1794+U1794+2*'Read Me'!$B$13)*(1+'Read Me'!$B$12),-1)</f>
        <v/>
      </c>
      <c r="W1794" s="16">
        <f>V1794*N1794*O1794</f>
        <v/>
      </c>
      <c r="X1794" s="12">
        <f>IF(LEFT(I1794,2)="MV",2*N1794*IF(L1794="1/C",O1794,1),0)</f>
        <v/>
      </c>
      <c r="Y1794" s="12">
        <f>IF(OR(LEFT(K1794,4)="LVAX",LEFT(K1794,6)="MV15AX",LEFT(K1794,4)="CTAX",LEFT(K1794,2)="W|"),2*N1794*O1794,0)</f>
        <v/>
      </c>
      <c r="Z1794" s="12" t="inlineStr">
        <is>
          <t>VD 2.6 %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67</v>
      </c>
      <c r="U1797" s="16" t="n">
        <v>84</v>
      </c>
      <c r="V1797" s="16">
        <f>ROUNDUP((T1797+U1797+2*'Read Me'!$B$13)*(1+'Read Me'!$B$12),-1)</f>
        <v/>
      </c>
      <c r="W1797" s="16">
        <f>V1797*N1797*O1797</f>
        <v/>
      </c>
      <c r="X1797" s="12">
        <f>IF(LEFT(I1797,2)="MV",2*N1797*IF(L1797="1/C",O1797,1),0)</f>
        <v/>
      </c>
      <c r="Y1797" s="12">
        <f>IF(OR(LEFT(K1797,4)="LVAX",LEFT(K1797,6)="MV15AX",LEFT(K1797,4)="CTAX",LEFT(K1797,2)="W|"),2*N1797*O1797,0)</f>
        <v/>
      </c>
      <c r="Z1797" s="12" t="inlineStr">
        <is>
          <t>VD 1.0 %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Duct bank</t>
        </is>
      </c>
      <c r="T1807" s="16" t="n">
        <v>12</v>
      </c>
      <c r="U1807" s="16" t="n">
        <v>50</v>
      </c>
      <c r="V1807" s="16">
        <f>ROUNDUP((T1807+U1807+2*'Read Me'!$B$13)*(1+'Read Me'!$B$12),-1)</f>
        <v/>
      </c>
      <c r="W1807" s="16">
        <f>V1807*N1807*O1807</f>
        <v/>
      </c>
      <c r="X1807" s="12">
        <f>IF(LEFT(I1807,2)="MV",2*N1807*IF(L1807="1/C",O1807,1),0)</f>
        <v/>
      </c>
      <c r="Y1807" s="12">
        <f>IF(OR(LEFT(K1807,4)="LVAX",LEFT(K1807,6)="MV15AX",LEFT(K1807,4)="CTAX",LEFT(K1807,2)="W|"),2*N1807*O1807,0)</f>
        <v/>
      </c>
      <c r="Z1807" s="12" t="inlineStr">
        <is>
          <t>VD 0.1 %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0.6 %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0.4 %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517</v>
      </c>
      <c r="U1832" s="16" t="n">
        <v>35</v>
      </c>
      <c r="V1832" s="16">
        <f>ROUNDUP((T1832+U1832+2*'Read Me'!$B$13)*(1+'Read Me'!$B$12),-1)</f>
        <v/>
      </c>
      <c r="W1832" s="16">
        <f>V1832*N1832*O1832</f>
        <v/>
      </c>
      <c r="X1832" s="12">
        <f>IF(LEFT(I1832,2)="MV",2*N1832*IF(L1832="1/C",O1832,1),0)</f>
        <v/>
      </c>
      <c r="Y1832" s="12">
        <f>IF(OR(LEFT(K1832,4)="LVAX",LEFT(K1832,6)="MV15AX",LEFT(K1832,4)="CTAX",LEFT(K1832,2)="W|"),2*N1832*O1832,0)</f>
        <v/>
      </c>
      <c r="Z1832" s="12" t="inlineStr">
        <is>
          <t>VD 0.8 %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258</v>
      </c>
      <c r="U1836" s="16" t="n">
        <v>32</v>
      </c>
      <c r="V1836" s="16">
        <f>ROUNDUP((T1836+U1836+2*'Read Me'!$B$13)*(1+'Read Me'!$B$12),-1)</f>
        <v/>
      </c>
      <c r="W1836" s="16">
        <f>V1836*N1836*O1836</f>
        <v/>
      </c>
      <c r="X1836" s="12">
        <f>IF(LEFT(I1836,2)="MV",2*N1836*IF(L1836="1/C",O1836,1),0)</f>
        <v/>
      </c>
      <c r="Y1836" s="12">
        <f>IF(OR(LEFT(K1836,4)="LVAX",LEFT(K1836,6)="MV15AX",LEFT(K1836,4)="CTAX",LEFT(K1836,2)="W|"),2*N1836*O1836,0)</f>
        <v/>
      </c>
      <c r="Z1836" s="12" t="inlineStr">
        <is>
          <t>VD 3.0 %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0</v>
      </c>
      <c r="U1855" s="16" t="n">
        <v>71</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LV|3/C+G|8</t>
        </is>
      </c>
      <c r="L1873" s="12" t="inlineStr">
        <is>
          <t>3/C+G</t>
        </is>
      </c>
      <c r="M1873" s="12" t="inlineStr">
        <is>
          <t>8</t>
        </is>
      </c>
      <c r="N1873" s="12" t="n">
        <v>1</v>
      </c>
      <c r="O1873" s="12" t="n">
        <v>1</v>
      </c>
      <c r="P1873" s="12" t="n">
        <v>480</v>
      </c>
      <c r="Q1873" s="12" t="n">
        <v>15</v>
      </c>
      <c r="R1873" s="12" t="n">
        <v>21.2</v>
      </c>
      <c r="S1873" s="12" t="inlineStr">
        <is>
          <t>Tray</t>
        </is>
      </c>
      <c r="T1873" s="16" t="n">
        <v>256</v>
      </c>
      <c r="U1873" s="16" t="n">
        <v>145</v>
      </c>
      <c r="V1873" s="16">
        <f>ROUNDUP((T1873+U1873+2*'Read Me'!$B$13)*(1+'Read Me'!$B$12),-1)</f>
        <v/>
      </c>
      <c r="W1873" s="16">
        <f>V1873*N1873*O1873</f>
        <v/>
      </c>
      <c r="X1873" s="12">
        <f>IF(LEFT(I1873,2)="MV",2*N1873*IF(L1873="1/C",O1873,1),0)</f>
        <v/>
      </c>
      <c r="Y1873" s="12">
        <f>IF(OR(LEFT(K1873,4)="LVAX",LEFT(K1873,6)="MV15AX",LEFT(K1873,4)="CTAX",LEFT(K1873,2)="W|"),2*N1873*O1873,0)</f>
        <v/>
      </c>
      <c r="Z1873" s="12" t="inlineStr">
        <is>
          <t>VD 2.6 %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436</v>
      </c>
      <c r="U1874" s="16" t="n">
        <v>125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408</v>
      </c>
      <c r="U1876" s="16" t="n">
        <v>183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506</v>
      </c>
      <c r="U1877" s="16" t="n">
        <v>136</v>
      </c>
      <c r="V1877" s="16">
        <f>ROUNDUP((T1877+U1877+2*'Read Me'!$B$13)*(1+'Read Me'!$B$12),-1)</f>
        <v/>
      </c>
      <c r="W1877" s="16">
        <f>V1877*N1877*O1877</f>
        <v/>
      </c>
      <c r="X1877" s="12">
        <f>IF(LEFT(I1877,2)="MV",2*N1877*IF(L1877="1/C",O1877,1),0)</f>
        <v/>
      </c>
      <c r="Y1877" s="12">
        <f>IF(OR(LEFT(K1877,4)="LVAX",LEFT(K1877,6)="MV15AX",LEFT(K1877,4)="CTAX",LEFT(K1877,2)="W|"),2*N1877*O1877,0)</f>
        <v/>
      </c>
      <c r="Z1877" s="12" t="inlineStr">
        <is>
          <t>VD 3.0 %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566</v>
      </c>
      <c r="U1878" s="16" t="n">
        <v>158</v>
      </c>
      <c r="V1878" s="16">
        <f>ROUNDUP((T1878+U1878+2*'Read Me'!$B$13)*(1+'Read Me'!$B$12),-1)</f>
        <v/>
      </c>
      <c r="W1878" s="16">
        <f>V1878*N1878*O1878</f>
        <v/>
      </c>
      <c r="X1878" s="12">
        <f>IF(LEFT(I1878,2)="MV",2*N1878*IF(L1878="1/C",O1878,1),0)</f>
        <v/>
      </c>
      <c r="Y1878" s="12">
        <f>IF(OR(LEFT(K1878,4)="LVAX",LEFT(K1878,6)="MV15AX",LEFT(K1878,4)="CTAX",LEFT(K1878,2)="W|"),2*N1878*O1878,0)</f>
        <v/>
      </c>
      <c r="Z1878" s="12" t="inlineStr">
        <is>
          <t>VD 1.0 %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566</v>
      </c>
      <c r="U1879" s="16" t="n">
        <v>158</v>
      </c>
      <c r="V1879" s="16">
        <f>ROUNDUP((T1879+U1879+2*'Read Me'!$B$13)*(1+'Read Me'!$B$12),-1)</f>
        <v/>
      </c>
      <c r="W1879" s="16">
        <f>V1879*N1879*O1879</f>
        <v/>
      </c>
      <c r="X1879" s="12">
        <f>IF(LEFT(I1879,2)="MV",2*N1879*IF(L1879="1/C",O1879,1),0)</f>
        <v/>
      </c>
      <c r="Y1879" s="12">
        <f>IF(OR(LEFT(K1879,4)="LVAX",LEFT(K1879,6)="MV15AX",LEFT(K1879,4)="CTAX",LEFT(K1879,2)="W|"),2*N1879*O1879,0)</f>
        <v/>
      </c>
      <c r="Z1879" s="12" t="inlineStr">
        <is>
          <t>VD 1.0 %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1423</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1423</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1103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1.6 %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1103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1.6 %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LVAX|3/C+G|6</t>
        </is>
      </c>
      <c r="L1896" s="12" t="inlineStr">
        <is>
          <t>3/C+G</t>
        </is>
      </c>
      <c r="M1896" s="12" t="inlineStr">
        <is>
          <t>6</t>
        </is>
      </c>
      <c r="N1896" s="12" t="n">
        <v>1</v>
      </c>
      <c r="O1896" s="12" t="n">
        <v>1</v>
      </c>
      <c r="P1896" s="12" t="n">
        <v>480</v>
      </c>
      <c r="Q1896" s="12" t="n">
        <v>22</v>
      </c>
      <c r="R1896" s="12" t="n">
        <v>31.1</v>
      </c>
      <c r="S1896" s="12" t="inlineStr">
        <is>
          <t>Tray</t>
        </is>
      </c>
      <c r="T1896" s="16" t="n">
        <v>261</v>
      </c>
      <c r="U1896" s="16" t="n">
        <v>145</v>
      </c>
      <c r="V1896" s="16">
        <f>ROUNDUP((T1896+U1896+2*'Read Me'!$B$13)*(1+'Read Me'!$B$12),-1)</f>
        <v/>
      </c>
      <c r="W1896" s="16">
        <f>V1896*N1896*O1896</f>
        <v/>
      </c>
      <c r="X1896" s="12">
        <f>IF(LEFT(I1896,2)="MV",2*N1896*IF(L1896="1/C",O1896,1),0)</f>
        <v/>
      </c>
      <c r="Y1896" s="12">
        <f>IF(OR(LEFT(K1896,4)="LVAX",LEFT(K1896,6)="MV15AX",LEFT(K1896,4)="CTAX",LEFT(K1896,2)="W|"),2*N1896*O1896,0)</f>
        <v/>
      </c>
      <c r="Z1896" s="12" t="inlineStr">
        <is>
          <t>VD 2.5 %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LVAX|3/C+G|6</t>
        </is>
      </c>
      <c r="L1897" s="12" t="inlineStr">
        <is>
          <t>3/C+G</t>
        </is>
      </c>
      <c r="M1897" s="12" t="inlineStr">
        <is>
          <t>6</t>
        </is>
      </c>
      <c r="N1897" s="12" t="n">
        <v>1</v>
      </c>
      <c r="O1897" s="12" t="n">
        <v>1</v>
      </c>
      <c r="P1897" s="12" t="n">
        <v>480</v>
      </c>
      <c r="Q1897" s="12" t="n">
        <v>22</v>
      </c>
      <c r="R1897" s="12" t="n">
        <v>31.1</v>
      </c>
      <c r="S1897" s="12" t="inlineStr">
        <is>
          <t>Tray</t>
        </is>
      </c>
      <c r="T1897" s="16" t="n">
        <v>261</v>
      </c>
      <c r="U1897" s="16" t="n">
        <v>145</v>
      </c>
      <c r="V1897" s="16">
        <f>ROUNDUP((T1897+U1897+2*'Read Me'!$B$13)*(1+'Read Me'!$B$12),-1)</f>
        <v/>
      </c>
      <c r="W1897" s="16">
        <f>V1897*N1897*O1897</f>
        <v/>
      </c>
      <c r="X1897" s="12">
        <f>IF(LEFT(I1897,2)="MV",2*N1897*IF(L1897="1/C",O1897,1),0)</f>
        <v/>
      </c>
      <c r="Y1897" s="12">
        <f>IF(OR(LEFT(K1897,4)="LVAX",LEFT(K1897,6)="MV15AX",LEFT(K1897,4)="CTAX",LEFT(K1897,2)="W|"),2*N1897*O1897,0)</f>
        <v/>
      </c>
      <c r="Z1897" s="12" t="inlineStr">
        <is>
          <t>VD 2.5 %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441</v>
      </c>
      <c r="U1898" s="16" t="n">
        <v>125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441</v>
      </c>
      <c r="U1899" s="16" t="n">
        <v>125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1041</v>
      </c>
      <c r="U1902" s="16" t="n">
        <v>206</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1041</v>
      </c>
      <c r="U1903" s="16" t="n">
        <v>206</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673</v>
      </c>
      <c r="U1904" s="16" t="n">
        <v>130</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673</v>
      </c>
      <c r="U1905" s="16" t="n">
        <v>130</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823</v>
      </c>
      <c r="U1906" s="16" t="n">
        <v>112</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823</v>
      </c>
      <c r="U1907" s="16" t="n">
        <v>112</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620</v>
      </c>
      <c r="U1908" s="16" t="n">
        <v>130</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644</v>
      </c>
      <c r="U1910" s="16" t="n">
        <v>170</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804</v>
      </c>
      <c r="U1911" s="16" t="n">
        <v>215</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976</v>
      </c>
      <c r="U1912" s="16" t="n">
        <v>124</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Duct bank</t>
        </is>
      </c>
      <c r="T1913" s="16" t="n">
        <v>82</v>
      </c>
      <c r="U1913" s="16" t="n">
        <v>79</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Tray</t>
        </is>
      </c>
      <c r="T1914" s="16" t="n">
        <v>0</v>
      </c>
      <c r="U1914" s="16" t="n">
        <v>126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104</v>
      </c>
      <c r="U1916" s="16" t="n">
        <v>72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523</v>
      </c>
      <c r="U1917" s="16" t="n">
        <v>130</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671</v>
      </c>
      <c r="U1918" s="16" t="n">
        <v>112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897</v>
      </c>
      <c r="U1919" s="16" t="n">
        <v>249</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632</v>
      </c>
      <c r="U1920" s="16" t="n">
        <v>130</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Duct bank</t>
        </is>
      </c>
      <c r="T1922" s="16" t="n">
        <v>21</v>
      </c>
      <c r="U1922" s="16" t="n">
        <v>38</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Duct bank</t>
        </is>
      </c>
      <c r="T1923" s="16" t="n">
        <v>21</v>
      </c>
      <c r="U1923" s="16" t="n">
        <v>38</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644</v>
      </c>
      <c r="U1925" s="16" t="n">
        <v>134</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389</v>
      </c>
      <c r="U1928" s="16" t="n">
        <v>44</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357</v>
      </c>
      <c r="U1929" s="16" t="n">
        <v>44</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325</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293</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261</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261</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293</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325</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357</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389</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339</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307</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275</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243</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211</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211</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243</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275</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307</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339</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289</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257</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225</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193</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161</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161</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193</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225</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257</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289</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239</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207</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175</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143</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111</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111</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143</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175</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207</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239</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239</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207</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175</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143</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111</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111</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143</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175</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207</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239</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289</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257</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225</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193</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161</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161</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193</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225</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257</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289</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339</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307</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275</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243</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211</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211</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243</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275</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307</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339</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389</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357</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325</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293</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261</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261</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293</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325</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357</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389</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0</v>
      </c>
      <c r="U2008" s="16" t="n">
        <v>52</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0</v>
      </c>
      <c r="U2009" s="16" t="n">
        <v>52</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655</v>
      </c>
      <c r="U2038" s="16" t="n">
        <v>211</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655</v>
      </c>
      <c r="U2039" s="16" t="n">
        <v>211</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664</v>
      </c>
      <c r="U2050" s="16" t="n">
        <v>175</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664</v>
      </c>
      <c r="U2051" s="16" t="n">
        <v>175</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18</v>
      </c>
      <c r="U2052" s="16" t="n">
        <v>81</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18</v>
      </c>
      <c r="U2053" s="16" t="n">
        <v>81</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0</v>
      </c>
      <c r="U2056" s="16" t="n">
        <v>91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0</v>
      </c>
      <c r="U2057" s="16" t="n">
        <v>91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73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73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61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61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46</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46</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160</v>
      </c>
      <c r="U2076" s="16" t="n">
        <v>64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160</v>
      </c>
      <c r="U2077" s="16" t="n">
        <v>64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186</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186</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215</v>
      </c>
      <c r="U2088" s="16" t="n">
        <v>51</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215</v>
      </c>
      <c r="U2089" s="16" t="n">
        <v>51</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209</v>
      </c>
      <c r="U2094" s="16" t="n">
        <v>77</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209</v>
      </c>
      <c r="U2095" s="16" t="n">
        <v>77</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520</v>
      </c>
      <c r="U2100" s="16" t="n">
        <v>99</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520</v>
      </c>
      <c r="U2101" s="16" t="n">
        <v>99</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1408</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0</v>
      </c>
      <c r="U2103" s="16" t="n">
        <v>54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46</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0</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667</v>
      </c>
      <c r="U2132" s="16" t="n">
        <v>203</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676</v>
      </c>
      <c r="U2138" s="16" t="n">
        <v>167</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532</v>
      </c>
      <c r="U2142" s="16" t="n">
        <v>135</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410</v>
      </c>
      <c r="U2150" s="16" t="n">
        <v>105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18</v>
      </c>
      <c r="U2153" s="16" t="n">
        <v>81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0</v>
      </c>
      <c r="U2154" s="16" t="n">
        <v>91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73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61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159</v>
      </c>
      <c r="U2158" s="16" t="n">
        <v>56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185</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214</v>
      </c>
      <c r="U2166" s="16" t="n">
        <v>43</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208</v>
      </c>
      <c r="U2170" s="16" t="n">
        <v>69</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532</v>
      </c>
      <c r="U2174" s="16" t="n">
        <v>91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389</v>
      </c>
      <c r="U2177" s="16" t="n">
        <v>44</v>
      </c>
      <c r="V2177" s="16">
        <f>ROUNDUP((T2177+U2177+2*'Read Me'!$B$13)*(1+'Read Me'!$B$12),-1)</f>
        <v/>
      </c>
      <c r="W2177" s="16">
        <f>V2177*N2177*O2177</f>
        <v/>
      </c>
      <c r="X2177" s="12">
        <f>IF(LEFT(I2177,2)="MV",2*N2177*IF(L2177="1/C",O2177,1),0)</f>
        <v/>
      </c>
      <c r="Y2177" s="12">
        <f>IF(OR(LEFT(K2177,4)="LVAX",LEFT(K2177,6)="MV15AX",LEFT(K2177,4)="CTAX",LEFT(K2177,2)="W|"),2*N2177*O2177,0)</f>
        <v/>
      </c>
      <c r="Z2177" s="12" t="inlineStr">
        <is>
          <t>VD 1.3 %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357</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is>
          <t>VD 1.2 %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325</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1.1 %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293</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1.0 %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261</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0.9 %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261</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0.9 %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293</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1.0 %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325</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1.1 %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357</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1.2 %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389</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1.3 %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339</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307</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1.1 %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275</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1.0 %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243</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0.9 %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211</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0.8 %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211</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0.8 %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243</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0.9 %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275</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1.0 %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307</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1.1 %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339</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1.2 %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289</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1.0 %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257</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0.9 %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225</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0.8 %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193</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0.7 %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161</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0.6 %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161</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0.6 %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193</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0.7 %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225</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0.8 %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257</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0.9 %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289</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1.0 %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239</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207</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0.8 %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175</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0.7 %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143</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0.6 %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111</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0.5 %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111</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0.5 %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143</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0.6 %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175</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0.7 %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207</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0.8 %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239</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0.9 %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239</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207</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175</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143</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111</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0.5 %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111</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0.5 %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143</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0.6 %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175</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0.7 %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207</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0.8 %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239</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289</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1.0 %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257</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225</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0.8 %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193</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0.7 %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161</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0.6 %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161</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193</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225</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257</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289</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1.0 %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339</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307</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1.1 %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275</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1.0 %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243</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0.9 %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211</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0.8 %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211</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0.8 %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243</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0.9 %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275</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1.0 %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307</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1.1 %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339</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1.2 %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389</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1.3 %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357</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325</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1.1 %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293</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1.0 %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261</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0.9 %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261</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0.9 %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293</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1.0 %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325</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1.1 %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357</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1.2 %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389</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1.3 %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0</v>
      </c>
      <c r="U2257" s="16" t="n">
        <v>52</v>
      </c>
      <c r="V2257" s="16">
        <f>ROUNDUP((T2257+U2257+2*'Read Me'!$B$13)*(1+'Read Me'!$B$12),-1)</f>
        <v/>
      </c>
      <c r="W2257" s="16">
        <f>V2257*N2257*O2257</f>
        <v/>
      </c>
      <c r="X2257" s="12">
        <f>IF(LEFT(I2257,2)="MV",2*N2257*IF(L2257="1/C",O2257,1),0)</f>
        <v/>
      </c>
      <c r="Y2257" s="12">
        <f>IF(OR(LEFT(K2257,4)="LVAX",LEFT(K2257,6)="MV15AX",LEFT(K2257,4)="CTAX",LEFT(K2257,2)="W|"),2*N2257*O2257,0)</f>
        <v/>
      </c>
      <c r="Z2257" s="12" t="inlineStr">
        <is>
          <t>VD 0.1 %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0</v>
      </c>
      <c r="U2258" s="16" t="n">
        <v>52</v>
      </c>
      <c r="V2258" s="16">
        <f>ROUNDUP((T2258+U2258+2*'Read Me'!$B$13)*(1+'Read Me'!$B$12),-1)</f>
        <v/>
      </c>
      <c r="W2258" s="16">
        <f>V2258*N2258*O2258</f>
        <v/>
      </c>
      <c r="X2258" s="12">
        <f>IF(LEFT(I2258,2)="MV",2*N2258*IF(L2258="1/C",O2258,1),0)</f>
        <v/>
      </c>
      <c r="Y2258" s="12">
        <f>IF(OR(LEFT(K2258,4)="LVAX",LEFT(K2258,6)="MV15AX",LEFT(K2258,4)="CTAX",LEFT(K2258,2)="W|"),2*N2258*O2258,0)</f>
        <v/>
      </c>
      <c r="Z2258" s="12" t="inlineStr">
        <is>
          <t>VD 0.1 %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300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300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VD 0.3 %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VD 0.3 %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765</v>
      </c>
      <c r="U2298" s="16" t="n">
        <v>211</v>
      </c>
      <c r="V2298" s="16">
        <f>ROUNDUP((T2298+U2298+2*'Read Me'!$B$13)*(1+'Read Me'!$B$12),-1)</f>
        <v/>
      </c>
      <c r="W2298" s="16">
        <f>V2298*N2298*O2298</f>
        <v/>
      </c>
      <c r="X2298" s="12">
        <f>IF(LEFT(I2298,2)="MV",2*N2298*IF(L2298="1/C",O2298,1),0)</f>
        <v/>
      </c>
      <c r="Y2298" s="12">
        <f>IF(OR(LEFT(K2298,4)="LVAX",LEFT(K2298,6)="MV15AX",LEFT(K2298,4)="CTAX",LEFT(K2298,2)="W|"),2*N2298*O2298,0)</f>
        <v/>
      </c>
      <c r="Z2298" s="12" t="inlineStr">
        <is>
          <t>VD 2.3 %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765</v>
      </c>
      <c r="U2299" s="16" t="n">
        <v>211</v>
      </c>
      <c r="V2299" s="16">
        <f>ROUNDUP((T2299+U2299+2*'Read Me'!$B$13)*(1+'Read Me'!$B$12),-1)</f>
        <v/>
      </c>
      <c r="W2299" s="16">
        <f>V2299*N2299*O2299</f>
        <v/>
      </c>
      <c r="X2299" s="12">
        <f>IF(LEFT(I2299,2)="MV",2*N2299*IF(L2299="1/C",O2299,1),0)</f>
        <v/>
      </c>
      <c r="Y2299" s="12">
        <f>IF(OR(LEFT(K2299,4)="LVAX",LEFT(K2299,6)="MV15AX",LEFT(K2299,4)="CTAX",LEFT(K2299,2)="W|"),2*N2299*O2299,0)</f>
        <v/>
      </c>
      <c r="Z2299" s="12" t="inlineStr">
        <is>
          <t>VD 2.3 %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664</v>
      </c>
      <c r="U2310" s="16" t="n">
        <v>175</v>
      </c>
      <c r="V2310" s="16">
        <f>ROUNDUP((T2310+U2310+2*'Read Me'!$B$13)*(1+'Read Me'!$B$12),-1)</f>
        <v/>
      </c>
      <c r="W2310" s="16">
        <f>V2310*N2310*O2310</f>
        <v/>
      </c>
      <c r="X2310" s="12">
        <f>IF(LEFT(I2310,2)="MV",2*N2310*IF(L2310="1/C",O2310,1),0)</f>
        <v/>
      </c>
      <c r="Y2310" s="12">
        <f>IF(OR(LEFT(K2310,4)="LVAX",LEFT(K2310,6)="MV15AX",LEFT(K2310,4)="CTAX",LEFT(K2310,2)="W|"),2*N2310*O2310,0)</f>
        <v/>
      </c>
      <c r="Z2310" s="12" t="inlineStr">
        <is>
          <t>VD 2.6 %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664</v>
      </c>
      <c r="U2311" s="16" t="n">
        <v>175</v>
      </c>
      <c r="V2311" s="16">
        <f>ROUNDUP((T2311+U2311+2*'Read Me'!$B$13)*(1+'Read Me'!$B$12),-1)</f>
        <v/>
      </c>
      <c r="W2311" s="16">
        <f>V2311*N2311*O2311</f>
        <v/>
      </c>
      <c r="X2311" s="12">
        <f>IF(LEFT(I2311,2)="MV",2*N2311*IF(L2311="1/C",O2311,1),0)</f>
        <v/>
      </c>
      <c r="Y2311" s="12">
        <f>IF(OR(LEFT(K2311,4)="LVAX",LEFT(K2311,6)="MV15AX",LEFT(K2311,4)="CTAX",LEFT(K2311,2)="W|"),2*N2311*O2311,0)</f>
        <v/>
      </c>
      <c r="Z2311" s="12" t="inlineStr">
        <is>
          <t>VD 2.6 %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398</v>
      </c>
      <c r="U2312" s="16" t="n">
        <v>113</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54</v>
      </c>
      <c r="V2313" s="16">
        <f>ROUNDUP((T2313+U2313+2*'Read Me'!$B$13)*(1+'Read Me'!$B$12),-1)</f>
        <v/>
      </c>
      <c r="W2313" s="16">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160</v>
      </c>
      <c r="U2314" s="16" t="n">
        <v>64</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160</v>
      </c>
      <c r="U2315" s="16" t="n">
        <v>64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186</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186</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215</v>
      </c>
      <c r="U2326" s="16" t="n">
        <v>51</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215</v>
      </c>
      <c r="U2327" s="16" t="n">
        <v>51</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209</v>
      </c>
      <c r="U2332" s="16" t="n">
        <v>77</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209</v>
      </c>
      <c r="U2333" s="16" t="n">
        <v>77</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520</v>
      </c>
      <c r="U2338" s="16" t="n">
        <v>99</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520</v>
      </c>
      <c r="U2339" s="16" t="n">
        <v>99</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1173</v>
      </c>
      <c r="U2340" s="16" t="n">
        <v>147</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1228</v>
      </c>
      <c r="U2341" s="16" t="n">
        <v>163</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1310</v>
      </c>
      <c r="U2342" s="16" t="n">
        <v>128</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1222</v>
      </c>
      <c r="U2343" s="16" t="n">
        <v>160</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1215</v>
      </c>
      <c r="U2344" s="16" t="n">
        <v>274</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274</v>
      </c>
      <c r="U2348" s="16" t="n">
        <v>40</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274</v>
      </c>
      <c r="U2349" s="16" t="n">
        <v>40</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Trench</t>
        </is>
      </c>
      <c r="T2355" s="16" t="n">
        <v>274</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Trench</t>
        </is>
      </c>
      <c r="T2356" s="16" t="n">
        <v>274</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Trench</t>
        </is>
      </c>
      <c r="T2362" s="16" t="n">
        <v>274</v>
      </c>
      <c r="U2362" s="16" t="n">
        <v>92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Trench</t>
        </is>
      </c>
      <c r="T2363" s="16" t="n">
        <v>274</v>
      </c>
      <c r="U2363" s="16" t="n">
        <v>92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6" t="n">
        <v>474</v>
      </c>
      <c r="U2369" s="16" t="n">
        <v>40</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6" t="n">
        <v>474</v>
      </c>
      <c r="U2370" s="16" t="n">
        <v>40</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6" t="n">
        <v>474</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6" t="n">
        <v>474</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6" t="n">
        <v>474</v>
      </c>
      <c r="U2383" s="16" t="n">
        <v>92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6" t="n">
        <v>474</v>
      </c>
      <c r="U2384" s="16" t="n">
        <v>92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674</v>
      </c>
      <c r="U2390" s="16" t="n">
        <v>40</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674</v>
      </c>
      <c r="U2391" s="16" t="n">
        <v>40</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674</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674</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6" t="n">
        <v>674</v>
      </c>
      <c r="U2404" s="16" t="n">
        <v>92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6" t="n">
        <v>674</v>
      </c>
      <c r="U2405" s="16" t="n">
        <v>92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6" t="n">
        <v>1294</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6" t="n">
        <v>1294</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6" t="n">
        <v>1294</v>
      </c>
      <c r="U2418" s="16" t="n">
        <v>52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6" t="n">
        <v>1294</v>
      </c>
      <c r="U2419" s="16" t="n">
        <v>52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1340</v>
      </c>
      <c r="U2425" s="16" t="n">
        <v>46</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1340</v>
      </c>
      <c r="U2426" s="16" t="n">
        <v>46</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1434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1434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1434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1434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1434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1434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809</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274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474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92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674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1340</v>
      </c>
      <c r="U2530" s="16" t="n">
        <v>46</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1434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92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526</v>
      </c>
      <c r="U2562" s="16" t="n">
        <v>86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474</v>
      </c>
      <c r="U2564" s="16" t="n">
        <v>78</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2412</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2412</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Duct bank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4</v>
      </c>
      <c r="U2631" s="16" t="n">
        <v>114</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2412</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2412</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2002</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1942</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1868</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2380</v>
      </c>
      <c r="U2684" s="16" t="n">
        <v>124</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2380</v>
      </c>
      <c r="U2685" s="16" t="n">
        <v>124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Duct bank</t>
        </is>
      </c>
      <c r="T2689" s="16" t="n">
        <v>2010</v>
      </c>
      <c r="U2689" s="16" t="n">
        <v>145</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Duct bank</t>
        </is>
      </c>
      <c r="T2690" s="16" t="n">
        <v>2010</v>
      </c>
      <c r="U2690" s="16" t="n">
        <v>145</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2089</v>
      </c>
      <c r="U2691" s="16" t="n">
        <v>165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2089</v>
      </c>
      <c r="U2692" s="16" t="n">
        <v>165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115</v>
      </c>
      <c r="U2694" s="16" t="n">
        <v>96</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2004</v>
      </c>
      <c r="U2695" s="16" t="n">
        <v>209</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2004</v>
      </c>
      <c r="U2696" s="16" t="n">
        <v>209</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1859</v>
      </c>
      <c r="U2700" s="16" t="n">
        <v>212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1859</v>
      </c>
      <c r="U2701" s="16" t="n">
        <v>212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1629</v>
      </c>
      <c r="U2708" s="16" t="n">
        <v>145</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1629</v>
      </c>
      <c r="U2709" s="16" t="n">
        <v>145</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1251</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Duct bank</t>
        </is>
      </c>
      <c r="T2730" s="16" t="n">
        <v>160</v>
      </c>
      <c r="U2730" s="16" t="n">
        <v>96</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Duct bank</t>
        </is>
      </c>
      <c r="T2744" s="16" t="n">
        <v>115</v>
      </c>
      <c r="U2744" s="16" t="n">
        <v>96</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Duct bank</t>
        </is>
      </c>
      <c r="T2746" s="16" t="n">
        <v>28</v>
      </c>
      <c r="U2746" s="16" t="n">
        <v>123</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0</v>
      </c>
      <c r="U2750" s="16" t="n">
        <v>100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160</v>
      </c>
      <c r="U2754" s="16" t="n">
        <v>96</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6" t="n">
        <v>0</v>
      </c>
      <c r="U2764" s="16" t="n">
        <v>58</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15</v>
      </c>
      <c r="U2776" s="16" t="n">
        <v>99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LV|3/C+G|4</t>
        </is>
      </c>
      <c r="L2795" s="12" t="inlineStr">
        <is>
          <t>3/C+G</t>
        </is>
      </c>
      <c r="M2795" s="12" t="inlineStr">
        <is>
          <t>4</t>
        </is>
      </c>
      <c r="N2795" s="12" t="n">
        <v>1</v>
      </c>
      <c r="O2795" s="12" t="n">
        <v>1</v>
      </c>
      <c r="P2795" s="12" t="n">
        <v>480</v>
      </c>
      <c r="Q2795" s="12" t="n">
        <v>7</v>
      </c>
      <c r="R2795" s="12" t="n">
        <v>9.9</v>
      </c>
      <c r="S2795" s="12" t="inlineStr">
        <is>
          <t>Duct bank</t>
        </is>
      </c>
      <c r="T2795" s="16" t="n">
        <v>2010</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is>
          <t>VD 2.6 %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LV|3/C+G|4</t>
        </is>
      </c>
      <c r="L2796" s="12" t="inlineStr">
        <is>
          <t>3/C+G</t>
        </is>
      </c>
      <c r="M2796" s="12" t="inlineStr">
        <is>
          <t>4</t>
        </is>
      </c>
      <c r="N2796" s="12" t="n">
        <v>1</v>
      </c>
      <c r="O2796" s="12" t="n">
        <v>1</v>
      </c>
      <c r="P2796" s="12" t="n">
        <v>480</v>
      </c>
      <c r="Q2796" s="12" t="n">
        <v>7</v>
      </c>
      <c r="R2796" s="12" t="n">
        <v>9.9</v>
      </c>
      <c r="S2796" s="12" t="inlineStr">
        <is>
          <t>Duct bank</t>
        </is>
      </c>
      <c r="T2796" s="16" t="n">
        <v>2010</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is>
          <t>VD 2.6 %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LV|3/C+G|3/0</t>
        </is>
      </c>
      <c r="L2797" s="12" t="inlineStr">
        <is>
          <t>3/C+G</t>
        </is>
      </c>
      <c r="M2797" s="12" t="inlineStr">
        <is>
          <t>3/0</t>
        </is>
      </c>
      <c r="N2797" s="12" t="n">
        <v>1</v>
      </c>
      <c r="O2797" s="12" t="n">
        <v>1</v>
      </c>
      <c r="P2797" s="12" t="n">
        <v>480</v>
      </c>
      <c r="Q2797" s="12" t="n">
        <v>30</v>
      </c>
      <c r="R2797" s="12" t="n">
        <v>42.5</v>
      </c>
      <c r="S2797" s="12" t="inlineStr">
        <is>
          <t>Duct bank</t>
        </is>
      </c>
      <c r="T2797" s="16" t="n">
        <v>2089</v>
      </c>
      <c r="U2797" s="16" t="n">
        <v>165</v>
      </c>
      <c r="V2797" s="16">
        <f>ROUNDUP((T2797+U2797+2*'Read Me'!$B$13)*(1+'Read Me'!$B$12),-1)</f>
        <v/>
      </c>
      <c r="W2797" s="16">
        <f>V2797*N2797*O2797</f>
        <v/>
      </c>
      <c r="X2797" s="12">
        <f>IF(LEFT(I2797,2)="MV",2*N2797*IF(L2797="1/C",O2797,1),0)</f>
        <v/>
      </c>
      <c r="Y2797" s="12">
        <f>IF(OR(LEFT(K2797,4)="LVAX",LEFT(K2797,6)="MV15AX",LEFT(K2797,4)="CTAX",LEFT(K2797,2)="W|"),2*N2797*O2797,0)</f>
        <v/>
      </c>
      <c r="Z2797" s="12" t="inlineStr">
        <is>
          <t>VD 2.9 %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LV|3/C+G|3/0</t>
        </is>
      </c>
      <c r="L2798" s="12" t="inlineStr">
        <is>
          <t>3/C+G</t>
        </is>
      </c>
      <c r="M2798" s="12" t="inlineStr">
        <is>
          <t>3/0</t>
        </is>
      </c>
      <c r="N2798" s="12" t="n">
        <v>1</v>
      </c>
      <c r="O2798" s="12" t="n">
        <v>1</v>
      </c>
      <c r="P2798" s="12" t="n">
        <v>480</v>
      </c>
      <c r="Q2798" s="12" t="n">
        <v>30</v>
      </c>
      <c r="R2798" s="12" t="n">
        <v>42.5</v>
      </c>
      <c r="S2798" s="12" t="inlineStr">
        <is>
          <t>Duct bank</t>
        </is>
      </c>
      <c r="T2798" s="16" t="n">
        <v>2089</v>
      </c>
      <c r="U2798" s="16" t="n">
        <v>165</v>
      </c>
      <c r="V2798" s="16">
        <f>ROUNDUP((T2798+U2798+2*'Read Me'!$B$13)*(1+'Read Me'!$B$12),-1)</f>
        <v/>
      </c>
      <c r="W2798" s="16">
        <f>V2798*N2798*O2798</f>
        <v/>
      </c>
      <c r="X2798" s="12">
        <f>IF(LEFT(I2798,2)="MV",2*N2798*IF(L2798="1/C",O2798,1),0)</f>
        <v/>
      </c>
      <c r="Y2798" s="12">
        <f>IF(OR(LEFT(K2798,4)="LVAX",LEFT(K2798,6)="MV15AX",LEFT(K2798,4)="CTAX",LEFT(K2798,2)="W|"),2*N2798*O2798,0)</f>
        <v/>
      </c>
      <c r="Z2798" s="12" t="inlineStr">
        <is>
          <t>VD 2.9 %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LV|3/C+G|2</t>
        </is>
      </c>
      <c r="L2800" s="12" t="inlineStr">
        <is>
          <t>3/C+G</t>
        </is>
      </c>
      <c r="M2800" s="12" t="inlineStr">
        <is>
          <t>2</t>
        </is>
      </c>
      <c r="N2800" s="12" t="n">
        <v>1</v>
      </c>
      <c r="O2800" s="12" t="n">
        <v>1</v>
      </c>
      <c r="P2800" s="12" t="n">
        <v>480</v>
      </c>
      <c r="Q2800" s="12" t="n">
        <v>10</v>
      </c>
      <c r="R2800" s="12" t="n">
        <v>12.7</v>
      </c>
      <c r="S2800" s="12" t="inlineStr">
        <is>
          <t>Duct bank</t>
        </is>
      </c>
      <c r="T2800" s="16" t="n">
        <v>1959</v>
      </c>
      <c r="U2800" s="16" t="n">
        <v>209</v>
      </c>
      <c r="V2800" s="16">
        <f>ROUNDUP((T2800+U2800+2*'Read Me'!$B$13)*(1+'Read Me'!$B$12),-1)</f>
        <v/>
      </c>
      <c r="W2800" s="16">
        <f>V2800*N2800*O2800</f>
        <v/>
      </c>
      <c r="X2800" s="12">
        <f>IF(LEFT(I2800,2)="MV",2*N2800*IF(L2800="1/C",O2800,1),0)</f>
        <v/>
      </c>
      <c r="Y2800" s="12">
        <f>IF(OR(LEFT(K2800,4)="LVAX",LEFT(K2800,6)="MV15AX",LEFT(K2800,4)="CTAX",LEFT(K2800,2)="W|"),2*N2800*O2800,0)</f>
        <v/>
      </c>
      <c r="Z2800" s="12" t="inlineStr">
        <is>
          <t>VD 2.1 %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14.2</v>
      </c>
      <c r="S2802" s="12" t="inlineStr">
        <is>
          <t>Duct bank</t>
        </is>
      </c>
      <c r="T2802" s="16" t="n">
        <v>1872</v>
      </c>
      <c r="U2802" s="16" t="n">
        <v>236</v>
      </c>
      <c r="V2802" s="16">
        <f>ROUNDUP((T2802+U2802+2*'Read Me'!$B$13)*(1+'Read Me'!$B$12),-1)</f>
        <v/>
      </c>
      <c r="W2802" s="16">
        <f>V2802*N2802*O2802</f>
        <v/>
      </c>
      <c r="X2802" s="12">
        <f>IF(LEFT(I2802,2)="MV",2*N2802*IF(L2802="1/C",O2802,1),0)</f>
        <v/>
      </c>
      <c r="Y2802" s="12">
        <f>IF(OR(LEFT(K2802,4)="LVAX",LEFT(K2802,6)="MV15AX",LEFT(K2802,4)="CTAX",LEFT(K2802,2)="W|"),2*N2802*O2802,0)</f>
        <v/>
      </c>
      <c r="Z2802" s="12" t="inlineStr">
        <is>
          <t>VD 2.3 %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1798</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is>
          <t>VD 2.1 %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3</v>
      </c>
      <c r="O2804" s="12" t="n">
        <v>1</v>
      </c>
      <c r="P2804" s="12" t="n">
        <v>480</v>
      </c>
      <c r="Q2804" s="12" t="n">
        <v>250</v>
      </c>
      <c r="R2804" s="12" t="n">
        <v>353.8</v>
      </c>
      <c r="S2804" s="12" t="inlineStr">
        <is>
          <t>Duct bank</t>
        </is>
      </c>
      <c r="T2804" s="16" t="n">
        <v>2004</v>
      </c>
      <c r="U2804" s="16" t="n">
        <v>209</v>
      </c>
      <c r="V2804" s="16">
        <f>ROUNDUP((T2804+U2804+2*'Read Me'!$B$13)*(1+'Read Me'!$B$12),-1)</f>
        <v/>
      </c>
      <c r="W2804" s="16">
        <f>V2804*N2804*O2804</f>
        <v/>
      </c>
      <c r="X2804" s="12">
        <f>IF(LEFT(I2804,2)="MV",2*N2804*IF(L2804="1/C",O2804,1),0)</f>
        <v/>
      </c>
      <c r="Y2804" s="12">
        <f>IF(OR(LEFT(K2804,4)="LVAX",LEFT(K2804,6)="MV15AX",LEFT(K2804,4)="CTAX",LEFT(K2804,2)="W|"),2*N2804*O2804,0)</f>
        <v/>
      </c>
      <c r="Z2804" s="12" t="inlineStr">
        <is>
          <t>VD 2.7 %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LV|3/C+G|1</t>
        </is>
      </c>
      <c r="L2805" s="12" t="inlineStr">
        <is>
          <t>3/C+G</t>
        </is>
      </c>
      <c r="M2805" s="12" t="inlineStr">
        <is>
          <t>1</t>
        </is>
      </c>
      <c r="N2805" s="12" t="n">
        <v>1</v>
      </c>
      <c r="O2805" s="12" t="n">
        <v>1</v>
      </c>
      <c r="P2805" s="12" t="n">
        <v>480</v>
      </c>
      <c r="Q2805" s="12" t="n">
        <v>15</v>
      </c>
      <c r="R2805" s="12" t="n">
        <v>21.2</v>
      </c>
      <c r="S2805" s="12" t="inlineStr">
        <is>
          <t>Duct bank</t>
        </is>
      </c>
      <c r="T2805" s="16" t="n">
        <v>2004</v>
      </c>
      <c r="U2805" s="16" t="n">
        <v>209</v>
      </c>
      <c r="V2805" s="16">
        <f>ROUNDUP((T2805+U2805+2*'Read Me'!$B$13)*(1+'Read Me'!$B$12),-1)</f>
        <v/>
      </c>
      <c r="W2805" s="16">
        <f>V2805*N2805*O2805</f>
        <v/>
      </c>
      <c r="X2805" s="12">
        <f>IF(LEFT(I2805,2)="MV",2*N2805*IF(L2805="1/C",O2805,1),0)</f>
        <v/>
      </c>
      <c r="Y2805" s="12">
        <f>IF(OR(LEFT(K2805,4)="LVAX",LEFT(K2805,6)="MV15AX",LEFT(K2805,4)="CTAX",LEFT(K2805,2)="W|"),2*N2805*O2805,0)</f>
        <v/>
      </c>
      <c r="Z2805" s="12" t="inlineStr">
        <is>
          <t>VD 2.9 %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LVAX|3/C+G|1/0</t>
        </is>
      </c>
      <c r="L2806" s="12" t="inlineStr">
        <is>
          <t>3/C+G</t>
        </is>
      </c>
      <c r="M2806" s="12" t="inlineStr">
        <is>
          <t>1/0</t>
        </is>
      </c>
      <c r="N2806" s="12" t="n">
        <v>1</v>
      </c>
      <c r="O2806" s="12" t="n">
        <v>1</v>
      </c>
      <c r="P2806" s="12" t="n">
        <v>480</v>
      </c>
      <c r="Q2806" s="12" t="n">
        <v>15</v>
      </c>
      <c r="R2806" s="12" t="n">
        <v>21.2</v>
      </c>
      <c r="S2806" s="12" t="inlineStr">
        <is>
          <t>Duct bank</t>
        </is>
      </c>
      <c r="T2806" s="16" t="n">
        <v>2254</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is>
          <t>VD 2.5 %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LV|3/C+G|350</t>
        </is>
      </c>
      <c r="L2807" s="12" t="inlineStr">
        <is>
          <t>3/C+G</t>
        </is>
      </c>
      <c r="M2807" s="12" t="inlineStr">
        <is>
          <t>350 kcmil</t>
        </is>
      </c>
      <c r="N2807" s="12" t="n">
        <v>2</v>
      </c>
      <c r="O2807" s="12" t="n">
        <v>1</v>
      </c>
      <c r="P2807" s="12" t="n">
        <v>480</v>
      </c>
      <c r="Q2807" s="12" t="n">
        <v>120</v>
      </c>
      <c r="R2807" s="12" t="n">
        <v>169.8</v>
      </c>
      <c r="S2807" s="12" t="inlineStr">
        <is>
          <t>Duct bank</t>
        </is>
      </c>
      <c r="T2807" s="16" t="n">
        <v>2010</v>
      </c>
      <c r="U2807" s="16" t="n">
        <v>220</v>
      </c>
      <c r="V2807" s="16">
        <f>ROUNDUP((T2807+U2807+2*'Read Me'!$B$13)*(1+'Read Me'!$B$12),-1)</f>
        <v/>
      </c>
      <c r="W2807" s="16">
        <f>V2807*N2807*O2807</f>
        <v/>
      </c>
      <c r="X2807" s="12">
        <f>IF(LEFT(I2807,2)="MV",2*N2807*IF(L2807="1/C",O2807,1),0)</f>
        <v/>
      </c>
      <c r="Y2807" s="12">
        <f>IF(OR(LEFT(K2807,4)="LVAX",LEFT(K2807,6)="MV15AX",LEFT(K2807,4)="CTAX",LEFT(K2807,2)="W|"),2*N2807*O2807,0)</f>
        <v/>
      </c>
      <c r="Z2807" s="12" t="inlineStr">
        <is>
          <t>VD 2.8 %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LV|3/C+G|2</t>
        </is>
      </c>
      <c r="L2832" s="12" t="inlineStr">
        <is>
          <t>3/C+G</t>
        </is>
      </c>
      <c r="M2832" s="12" t="inlineStr">
        <is>
          <t>2</t>
        </is>
      </c>
      <c r="N2832" s="12" t="n">
        <v>1</v>
      </c>
      <c r="O2832" s="12" t="n">
        <v>1</v>
      </c>
      <c r="P2832" s="12" t="n">
        <v>480</v>
      </c>
      <c r="Q2832" s="12" t="n">
        <v>10</v>
      </c>
      <c r="R2832" s="12" t="n">
        <v>14.2</v>
      </c>
      <c r="S2832" s="12" t="inlineStr">
        <is>
          <t>Duct bank</t>
        </is>
      </c>
      <c r="T2832" s="16" t="n">
        <v>1844</v>
      </c>
      <c r="U2832" s="16" t="n">
        <v>171</v>
      </c>
      <c r="V2832" s="16">
        <f>ROUNDUP((T2832+U2832+2*'Read Me'!$B$13)*(1+'Read Me'!$B$12),-1)</f>
        <v/>
      </c>
      <c r="W2832" s="16">
        <f>V2832*N2832*O2832</f>
        <v/>
      </c>
      <c r="X2832" s="12">
        <f>IF(LEFT(I2832,2)="MV",2*N2832*IF(L2832="1/C",O2832,1),0)</f>
        <v/>
      </c>
      <c r="Y2832" s="12">
        <f>IF(OR(LEFT(K2832,4)="LVAX",LEFT(K2832,6)="MV15AX",LEFT(K2832,4)="CTAX",LEFT(K2832,2)="W|"),2*N2832*O2832,0)</f>
        <v/>
      </c>
      <c r="Z2832" s="12" t="inlineStr">
        <is>
          <t>VD 2.2 %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1754</v>
      </c>
      <c r="U2859" s="16" t="n">
        <v>145</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LV|3/C+G|1</t>
        </is>
      </c>
      <c r="L2860" s="12" t="inlineStr">
        <is>
          <t>3/C+G</t>
        </is>
      </c>
      <c r="M2860" s="12" t="inlineStr">
        <is>
          <t>1</t>
        </is>
      </c>
      <c r="N2860" s="12" t="n">
        <v>1</v>
      </c>
      <c r="O2860" s="12" t="n">
        <v>1</v>
      </c>
      <c r="P2860" s="12" t="n">
        <v>480</v>
      </c>
      <c r="Q2860" s="12" t="n">
        <v>15</v>
      </c>
      <c r="R2860" s="12" t="n">
        <v>21.2</v>
      </c>
      <c r="S2860" s="12" t="inlineStr">
        <is>
          <t>Duct bank</t>
        </is>
      </c>
      <c r="T2860" s="16" t="n">
        <v>1859</v>
      </c>
      <c r="U2860" s="16" t="n">
        <v>212</v>
      </c>
      <c r="V2860" s="16">
        <f>ROUNDUP((T2860+U2860+2*'Read Me'!$B$13)*(1+'Read Me'!$B$12),-1)</f>
        <v/>
      </c>
      <c r="W2860" s="16">
        <f>V2860*N2860*O2860</f>
        <v/>
      </c>
      <c r="X2860" s="12">
        <f>IF(LEFT(I2860,2)="MV",2*N2860*IF(L2860="1/C",O2860,1),0)</f>
        <v/>
      </c>
      <c r="Y2860" s="12">
        <f>IF(OR(LEFT(K2860,4)="LVAX",LEFT(K2860,6)="MV15AX",LEFT(K2860,4)="CTAX",LEFT(K2860,2)="W|"),2*N2860*O2860,0)</f>
        <v/>
      </c>
      <c r="Z2860" s="12" t="inlineStr">
        <is>
          <t>VD 2.7 %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LV|3/C+G|1</t>
        </is>
      </c>
      <c r="L2861" s="12" t="inlineStr">
        <is>
          <t>3/C+G</t>
        </is>
      </c>
      <c r="M2861" s="12" t="inlineStr">
        <is>
          <t>1</t>
        </is>
      </c>
      <c r="N2861" s="12" t="n">
        <v>1</v>
      </c>
      <c r="O2861" s="12" t="n">
        <v>1</v>
      </c>
      <c r="P2861" s="12" t="n">
        <v>480</v>
      </c>
      <c r="Q2861" s="12" t="n">
        <v>15</v>
      </c>
      <c r="R2861" s="12" t="n">
        <v>21.2</v>
      </c>
      <c r="S2861" s="12" t="inlineStr">
        <is>
          <t>Duct bank</t>
        </is>
      </c>
      <c r="T2861" s="16" t="n">
        <v>1859</v>
      </c>
      <c r="U2861" s="16" t="n">
        <v>212</v>
      </c>
      <c r="V2861" s="16">
        <f>ROUNDUP((T2861+U2861+2*'Read Me'!$B$13)*(1+'Read Me'!$B$12),-1)</f>
        <v/>
      </c>
      <c r="W2861" s="16">
        <f>V2861*N2861*O2861</f>
        <v/>
      </c>
      <c r="X2861" s="12">
        <f>IF(LEFT(I2861,2)="MV",2*N2861*IF(L2861="1/C",O2861,1),0)</f>
        <v/>
      </c>
      <c r="Y2861" s="12">
        <f>IF(OR(LEFT(K2861,4)="LVAX",LEFT(K2861,6)="MV15AX",LEFT(K2861,4)="CTAX",LEFT(K2861,2)="W|"),2*N2861*O2861,0)</f>
        <v/>
      </c>
      <c r="Z2861" s="12" t="inlineStr">
        <is>
          <t>VD 2.7 %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1629</v>
      </c>
      <c r="U2868" s="16" t="n">
        <v>145</v>
      </c>
      <c r="V2868" s="16">
        <f>ROUNDUP((T2868+U2868+2*'Read Me'!$B$13)*(1+'Read Me'!$B$12),-1)</f>
        <v/>
      </c>
      <c r="W2868" s="16">
        <f>V2868*N2868*O2868</f>
        <v/>
      </c>
      <c r="X2868" s="12">
        <f>IF(LEFT(I2868,2)="MV",2*N2868*IF(L2868="1/C",O2868,1),0)</f>
        <v/>
      </c>
      <c r="Y2868" s="12">
        <f>IF(OR(LEFT(K2868,4)="LVAX",LEFT(K2868,6)="MV15AX",LEFT(K2868,4)="CTAX",LEFT(K2868,2)="W|"),2*N2868*O2868,0)</f>
        <v/>
      </c>
      <c r="Z2868" s="12" t="inlineStr">
        <is>
          <t>VD 2.9 %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1629</v>
      </c>
      <c r="U2869" s="16" t="n">
        <v>145</v>
      </c>
      <c r="V2869" s="16">
        <f>ROUNDUP((T2869+U2869+2*'Read Me'!$B$13)*(1+'Read Me'!$B$12),-1)</f>
        <v/>
      </c>
      <c r="W2869" s="16">
        <f>V2869*N2869*O2869</f>
        <v/>
      </c>
      <c r="X2869" s="12">
        <f>IF(LEFT(I2869,2)="MV",2*N2869*IF(L2869="1/C",O2869,1),0)</f>
        <v/>
      </c>
      <c r="Y2869" s="12">
        <f>IF(OR(LEFT(K2869,4)="LVAX",LEFT(K2869,6)="MV15AX",LEFT(K2869,4)="CTAX",LEFT(K2869,2)="W|"),2*N2869*O2869,0)</f>
        <v/>
      </c>
      <c r="Z2869" s="12" t="inlineStr">
        <is>
          <t>VD 2.9 %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626</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661</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33</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744</v>
      </c>
      <c r="U2896" s="16" t="n">
        <v>173</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744</v>
      </c>
      <c r="U2897" s="16" t="n">
        <v>173</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875</v>
      </c>
      <c r="U2898" s="16" t="n">
        <v>248</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356</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2486</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1832</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1832</v>
      </c>
      <c r="U2902" s="16" t="n">
        <v>145</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37</v>
      </c>
      <c r="U2903" s="16" t="n">
        <v>109</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33</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356</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37</v>
      </c>
      <c r="U2907" s="16" t="n">
        <v>109</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626</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661</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33</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356</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37</v>
      </c>
      <c r="U2913" s="16" t="n">
        <v>109</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626</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626</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661</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661</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366</v>
      </c>
      <c r="U2921" s="16" t="n">
        <v>60</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1454</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1024</v>
      </c>
      <c r="U2928" s="16" t="n">
        <v>194</v>
      </c>
      <c r="V2928" s="16">
        <f>ROUNDUP((T2928+U2928+2*'Read Me'!$B$13)*(1+'Read Me'!$B$12),-1)</f>
        <v/>
      </c>
      <c r="W2928" s="16">
        <f>V2928*N2928*O2928</f>
        <v/>
      </c>
      <c r="X2928" s="12">
        <f>IF(LEFT(I2928,2)="MV",2*N2928*IF(L2928="1/C",O2928,1),0)</f>
        <v/>
      </c>
      <c r="Y2928" s="12">
        <f>IF(OR(LEFT(K2928,4)="LVAX",LEFT(K2928,6)="MV15AX",LEFT(K2928,4)="CTAX",LEFT(K2928,2)="W|"),2*N2928*O2928,0)</f>
        <v/>
      </c>
      <c r="Z2928" s="12" t="inlineStr">
        <is>
          <t>VD 2.1 %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1020</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875</v>
      </c>
      <c r="U2930" s="16" t="n">
        <v>219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Tray</t>
        </is>
      </c>
      <c r="T2931" s="16" t="n">
        <v>981</v>
      </c>
      <c r="U2931" s="16" t="n">
        <v>193</v>
      </c>
      <c r="V2931" s="16">
        <f>ROUNDUP((T2931+U2931+2*'Read Me'!$B$13)*(1+'Read Me'!$B$12),-1)</f>
        <v/>
      </c>
      <c r="W2931" s="16">
        <f>V2931*N2931*O2931</f>
        <v/>
      </c>
      <c r="X2931" s="12">
        <f>IF(LEFT(I2931,2)="MV",2*N2931*IF(L2931="1/C",O2931,1),0)</f>
        <v/>
      </c>
      <c r="Y2931" s="12">
        <f>IF(OR(LEFT(K2931,4)="LVAX",LEFT(K2931,6)="MV15AX",LEFT(K2931,4)="CTAX",LEFT(K2931,2)="W|"),2*N2931*O2931,0)</f>
        <v/>
      </c>
      <c r="Z2931" s="12" t="inlineStr">
        <is>
          <t>VD 1.9 %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1049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2.5 %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744</v>
      </c>
      <c r="U2933" s="16" t="n">
        <v>173</v>
      </c>
      <c r="V2933" s="16">
        <f>ROUNDUP((T2933+U2933+2*'Read Me'!$B$13)*(1+'Read Me'!$B$12),-1)</f>
        <v/>
      </c>
      <c r="W2933" s="16">
        <f>V2933*N2933*O2933</f>
        <v/>
      </c>
      <c r="X2933" s="12">
        <f>IF(LEFT(I2933,2)="MV",2*N2933*IF(L2933="1/C",O2933,1),0)</f>
        <v/>
      </c>
      <c r="Y2933" s="12">
        <f>IF(OR(LEFT(K2933,4)="LVAX",LEFT(K2933,6)="MV15AX",LEFT(K2933,4)="CTAX",LEFT(K2933,2)="W|"),2*N2933*O2933,0)</f>
        <v/>
      </c>
      <c r="Z2933" s="12" t="inlineStr">
        <is>
          <t>VD 2.8 %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744</v>
      </c>
      <c r="U2934" s="16" t="n">
        <v>173</v>
      </c>
      <c r="V2934" s="16">
        <f>ROUNDUP((T2934+U2934+2*'Read Me'!$B$13)*(1+'Read Me'!$B$12),-1)</f>
        <v/>
      </c>
      <c r="W2934" s="16">
        <f>V2934*N2934*O2934</f>
        <v/>
      </c>
      <c r="X2934" s="12">
        <f>IF(LEFT(I2934,2)="MV",2*N2934*IF(L2934="1/C",O2934,1),0)</f>
        <v/>
      </c>
      <c r="Y2934" s="12">
        <f>IF(OR(LEFT(K2934,4)="LVAX",LEFT(K2934,6)="MV15AX",LEFT(K2934,4)="CTAX",LEFT(K2934,2)="W|"),2*N2934*O2934,0)</f>
        <v/>
      </c>
      <c r="Z2934" s="12" t="inlineStr">
        <is>
          <t>VD 2.8 %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LV|3/C+G|2/0</t>
        </is>
      </c>
      <c r="L2935" s="12" t="inlineStr">
        <is>
          <t>3/C+G</t>
        </is>
      </c>
      <c r="M2935" s="12" t="inlineStr">
        <is>
          <t>2/0</t>
        </is>
      </c>
      <c r="N2935" s="12" t="n">
        <v>1</v>
      </c>
      <c r="O2935" s="12" t="n">
        <v>1</v>
      </c>
      <c r="P2935" s="12" t="n">
        <v>480</v>
      </c>
      <c r="Q2935" s="12" t="n">
        <v>60</v>
      </c>
      <c r="R2935" s="12" t="n">
        <v>84.90000000000001</v>
      </c>
      <c r="S2935" s="12" t="inlineStr">
        <is>
          <t>Tray</t>
        </is>
      </c>
      <c r="T2935" s="16" t="n">
        <v>734</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1832</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2.1 %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1832</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2.1 %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734</v>
      </c>
      <c r="U2939" s="16" t="n">
        <v>204</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570</v>
      </c>
      <c r="U2943" s="16" t="n">
        <v>80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570</v>
      </c>
      <c r="U2944" s="16" t="n">
        <v>80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552</v>
      </c>
      <c r="U2953" s="16" t="n">
        <v>81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552</v>
      </c>
      <c r="U2954" s="16" t="n">
        <v>81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410</v>
      </c>
      <c r="U2955" s="16" t="n">
        <v>80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410</v>
      </c>
      <c r="U2956" s="16" t="n">
        <v>80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392</v>
      </c>
      <c r="U2965" s="16" t="n">
        <v>81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392</v>
      </c>
      <c r="U2966" s="16" t="n">
        <v>81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250</v>
      </c>
      <c r="U2967" s="16" t="n">
        <v>80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250</v>
      </c>
      <c r="U2968" s="16" t="n">
        <v>80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232</v>
      </c>
      <c r="U2977" s="16" t="n">
        <v>81</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232</v>
      </c>
      <c r="U2978" s="16" t="n">
        <v>81</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16</v>
      </c>
      <c r="U2987" s="16" t="n">
        <v>150</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16</v>
      </c>
      <c r="U2988" s="16" t="n">
        <v>150</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361</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361</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409</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409</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515</v>
      </c>
      <c r="U3072" s="16" t="n">
        <v>164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515</v>
      </c>
      <c r="U3073" s="16" t="n">
        <v>164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415</v>
      </c>
      <c r="U3074" s="16" t="n">
        <v>122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415</v>
      </c>
      <c r="U3075" s="16" t="n">
        <v>122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195</v>
      </c>
      <c r="U3076" s="16" t="n">
        <v>164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195</v>
      </c>
      <c r="U3077" s="16" t="n">
        <v>164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1436</v>
      </c>
      <c r="U3078" s="16" t="n">
        <v>124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1436</v>
      </c>
      <c r="U3079" s="16" t="n">
        <v>124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1280</v>
      </c>
      <c r="U3080" s="16" t="n">
        <v>120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1280</v>
      </c>
      <c r="U3081" s="16" t="n">
        <v>120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1116</v>
      </c>
      <c r="U3082" s="16" t="n">
        <v>124</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1116</v>
      </c>
      <c r="U3083" s="16" t="n">
        <v>124</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465</v>
      </c>
      <c r="U3120" s="16" t="n">
        <v>96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465</v>
      </c>
      <c r="U3121" s="16" t="n">
        <v>96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305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305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145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145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Tray</t>
        </is>
      </c>
      <c r="T3126" s="16" t="n">
        <v>2379</v>
      </c>
      <c r="U3126" s="16" t="n">
        <v>333</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Duct bank</t>
        </is>
      </c>
      <c r="T3127" s="16" t="n">
        <v>2585</v>
      </c>
      <c r="U3127" s="16" t="n">
        <v>264</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Duct bank</t>
        </is>
      </c>
      <c r="T3128" s="16" t="n">
        <v>3200</v>
      </c>
      <c r="U3128" s="16" t="n">
        <v>264</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821</v>
      </c>
      <c r="U3131" s="16" t="n">
        <v>101</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939</v>
      </c>
      <c r="U3133" s="16" t="n">
        <v>149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921</v>
      </c>
      <c r="U3143" s="16" t="n">
        <v>150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779</v>
      </c>
      <c r="U3147" s="16" t="n">
        <v>149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761</v>
      </c>
      <c r="U3157" s="16" t="n">
        <v>150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619</v>
      </c>
      <c r="U3161" s="16" t="n">
        <v>149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601</v>
      </c>
      <c r="U3171" s="16" t="n">
        <v>150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861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701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385</v>
      </c>
      <c r="U3199" s="16" t="n">
        <v>219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821</v>
      </c>
      <c r="U3217" s="16" t="n">
        <v>141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911</v>
      </c>
      <c r="U3221" s="16" t="n">
        <v>111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884</v>
      </c>
      <c r="U3295" s="16" t="n">
        <v>233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784</v>
      </c>
      <c r="U3303" s="16" t="n">
        <v>191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564</v>
      </c>
      <c r="U3311" s="16" t="n">
        <v>233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541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1230</v>
      </c>
      <c r="U3319" s="16" t="n">
        <v>193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1074</v>
      </c>
      <c r="U3323" s="16" t="n">
        <v>189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910</v>
      </c>
      <c r="U3327" s="16" t="n">
        <v>193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834</v>
      </c>
      <c r="U3347" s="16" t="n">
        <v>181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674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834</v>
      </c>
      <c r="U3405" s="16" t="n">
        <v>165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674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514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570</v>
      </c>
      <c r="U3416" s="16" t="n">
        <v>80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570</v>
      </c>
      <c r="U3417" s="16" t="n">
        <v>80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2.8 %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870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870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570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VD 2.4 %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570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VD 2.4 %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552</v>
      </c>
      <c r="U3434" s="16" t="n">
        <v>81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552</v>
      </c>
      <c r="U3435" s="16" t="n">
        <v>81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410</v>
      </c>
      <c r="U3436" s="16" t="n">
        <v>80</v>
      </c>
      <c r="V3436" s="16">
        <f>ROUNDUP((T3436+U3436+2*'Read Me'!$B$13)*(1+'Read Me'!$B$12),-1)</f>
        <v/>
      </c>
      <c r="W3436" s="16">
        <f>V3436*N3436*O3436</f>
        <v/>
      </c>
      <c r="X3436" s="12">
        <f>IF(LEFT(I3436,2)="MV",2*N3436*IF(L3436="1/C",O3436,1),0)</f>
        <v/>
      </c>
      <c r="Y3436" s="12">
        <f>IF(OR(LEFT(K3436,4)="LVAX",LEFT(K3436,6)="MV15AX",LEFT(K3436,4)="CTAX",LEFT(K3436,2)="W|"),2*N3436*O3436,0)</f>
        <v/>
      </c>
      <c r="Z3436" s="12" t="inlineStr">
        <is>
          <t>VD 0.8 %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410</v>
      </c>
      <c r="U3437" s="16" t="n">
        <v>80</v>
      </c>
      <c r="V3437" s="16">
        <f>ROUNDUP((T3437+U3437+2*'Read Me'!$B$13)*(1+'Read Me'!$B$12),-1)</f>
        <v/>
      </c>
      <c r="W3437" s="16">
        <f>V3437*N3437*O3437</f>
        <v/>
      </c>
      <c r="X3437" s="12">
        <f>IF(LEFT(I3437,2)="MV",2*N3437*IF(L3437="1/C",O3437,1),0)</f>
        <v/>
      </c>
      <c r="Y3437" s="12">
        <f>IF(OR(LEFT(K3437,4)="LVAX",LEFT(K3437,6)="MV15AX",LEFT(K3437,4)="CTAX",LEFT(K3437,2)="W|"),2*N3437*O3437,0)</f>
        <v/>
      </c>
      <c r="Z3437" s="12" t="inlineStr">
        <is>
          <t>VD 0.8 %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2.1 %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LV|3/C+G|2</t>
        </is>
      </c>
      <c r="L3450" s="12" t="inlineStr">
        <is>
          <t>3/C+G</t>
        </is>
      </c>
      <c r="M3450" s="12" t="inlineStr">
        <is>
          <t>2</t>
        </is>
      </c>
      <c r="N3450" s="12" t="n">
        <v>1</v>
      </c>
      <c r="O3450" s="12" t="n">
        <v>1</v>
      </c>
      <c r="P3450" s="12" t="n">
        <v>480</v>
      </c>
      <c r="Q3450" s="12" t="n">
        <v>60</v>
      </c>
      <c r="R3450" s="12" t="n">
        <v>76</v>
      </c>
      <c r="S3450" s="12" t="inlineStr">
        <is>
          <t>Tray</t>
        </is>
      </c>
      <c r="T3450" s="16" t="n">
        <v>410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VD 2.9 %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LV|3/C+G|2</t>
        </is>
      </c>
      <c r="L3451" s="12" t="inlineStr">
        <is>
          <t>3/C+G</t>
        </is>
      </c>
      <c r="M3451" s="12" t="inlineStr">
        <is>
          <t>2</t>
        </is>
      </c>
      <c r="N3451" s="12" t="n">
        <v>1</v>
      </c>
      <c r="O3451" s="12" t="n">
        <v>1</v>
      </c>
      <c r="P3451" s="12" t="n">
        <v>480</v>
      </c>
      <c r="Q3451" s="12" t="n">
        <v>60</v>
      </c>
      <c r="R3451" s="12" t="n">
        <v>76</v>
      </c>
      <c r="S3451" s="12" t="inlineStr">
        <is>
          <t>Tray</t>
        </is>
      </c>
      <c r="T3451" s="16" t="n">
        <v>410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VD 2.9 %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392</v>
      </c>
      <c r="U3454" s="16" t="n">
        <v>81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392</v>
      </c>
      <c r="U3455" s="16" t="n">
        <v>81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250</v>
      </c>
      <c r="U3456" s="16" t="n">
        <v>80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250</v>
      </c>
      <c r="U3457" s="16" t="n">
        <v>80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2.3 %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550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550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250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VD 1.9 %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250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VD 1.9 %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232</v>
      </c>
      <c r="U3474" s="16" t="n">
        <v>81</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232</v>
      </c>
      <c r="U3475" s="16" t="n">
        <v>81</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Tray</t>
        </is>
      </c>
      <c r="T3493" s="16" t="n">
        <v>16</v>
      </c>
      <c r="U3493" s="16" t="n">
        <v>150</v>
      </c>
      <c r="V3493" s="16">
        <f>ROUNDUP((T3493+U3493+2*'Read Me'!$B$13)*(1+'Read Me'!$B$12),-1)</f>
        <v/>
      </c>
      <c r="W3493" s="16">
        <f>V3493*N3493*O3493</f>
        <v/>
      </c>
      <c r="X3493" s="12">
        <f>IF(LEFT(I3493,2)="MV",2*N3493*IF(L3493="1/C",O3493,1),0)</f>
        <v/>
      </c>
      <c r="Y3493" s="12">
        <f>IF(OR(LEFT(K3493,4)="LVAX",LEFT(K3493,6)="MV15AX",LEFT(K3493,4)="CTAX",LEFT(K3493,2)="W|"),2*N3493*O3493,0)</f>
        <v/>
      </c>
      <c r="Z3493" s="12" t="inlineStr">
        <is>
          <t>VD 1.7 %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Tray</t>
        </is>
      </c>
      <c r="T3494" s="16" t="n">
        <v>16</v>
      </c>
      <c r="U3494" s="16" t="n">
        <v>150</v>
      </c>
      <c r="V3494" s="16">
        <f>ROUNDUP((T3494+U3494+2*'Read Me'!$B$13)*(1+'Read Me'!$B$12),-1)</f>
        <v/>
      </c>
      <c r="W3494" s="16">
        <f>V3494*N3494*O3494</f>
        <v/>
      </c>
      <c r="X3494" s="12">
        <f>IF(LEFT(I3494,2)="MV",2*N3494*IF(L3494="1/C",O3494,1),0)</f>
        <v/>
      </c>
      <c r="Y3494" s="12">
        <f>IF(OR(LEFT(K3494,4)="LVAX",LEFT(K3494,6)="MV15AX",LEFT(K3494,4)="CTAX",LEFT(K3494,2)="W|"),2*N3494*O3494,0)</f>
        <v/>
      </c>
      <c r="Z3494" s="12" t="inlineStr">
        <is>
          <t>VD 1.7 %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361</v>
      </c>
      <c r="U3503" s="16" t="n">
        <v>32</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361</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409</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409</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42</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42</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Duct bank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Duct bank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515</v>
      </c>
      <c r="U3589" s="16" t="n">
        <v>164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515</v>
      </c>
      <c r="U3590" s="16" t="n">
        <v>164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415</v>
      </c>
      <c r="U3593" s="16" t="n">
        <v>122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415</v>
      </c>
      <c r="U3594" s="16" t="n">
        <v>122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195</v>
      </c>
      <c r="U3597" s="16" t="n">
        <v>164</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195</v>
      </c>
      <c r="U3598" s="16" t="n">
        <v>164</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15</v>
      </c>
      <c r="R3601" s="12" t="n">
        <v>21.2</v>
      </c>
      <c r="S3601" s="12" t="inlineStr">
        <is>
          <t>Duct bank</t>
        </is>
      </c>
      <c r="T3601" s="16" t="n">
        <v>1436</v>
      </c>
      <c r="U3601" s="16" t="n">
        <v>124</v>
      </c>
      <c r="V3601" s="16">
        <f>ROUNDUP((T3601+U3601+2*'Read Me'!$B$13)*(1+'Read Me'!$B$12),-1)</f>
        <v/>
      </c>
      <c r="W3601" s="16">
        <f>V3601*N3601*O3601</f>
        <v/>
      </c>
      <c r="X3601" s="12">
        <f>IF(LEFT(I3601,2)="MV",2*N3601*IF(L3601="1/C",O3601,1),0)</f>
        <v/>
      </c>
      <c r="Y3601" s="12">
        <f>IF(OR(LEFT(K3601,4)="LVAX",LEFT(K3601,6)="MV15AX",LEFT(K3601,4)="CTAX",LEFT(K3601,2)="W|"),2*N3601*O3601,0)</f>
        <v/>
      </c>
      <c r="Z3601" s="12" t="inlineStr">
        <is>
          <t>VD 2.5 %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15</v>
      </c>
      <c r="R3602" s="12" t="n">
        <v>21.2</v>
      </c>
      <c r="S3602" s="12" t="inlineStr">
        <is>
          <t>Duct bank</t>
        </is>
      </c>
      <c r="T3602" s="16" t="n">
        <v>1436</v>
      </c>
      <c r="U3602" s="16" t="n">
        <v>124</v>
      </c>
      <c r="V3602" s="16">
        <f>ROUNDUP((T3602+U3602+2*'Read Me'!$B$13)*(1+'Read Me'!$B$12),-1)</f>
        <v/>
      </c>
      <c r="W3602" s="16">
        <f>V3602*N3602*O3602</f>
        <v/>
      </c>
      <c r="X3602" s="12">
        <f>IF(LEFT(I3602,2)="MV",2*N3602*IF(L3602="1/C",O3602,1),0)</f>
        <v/>
      </c>
      <c r="Y3602" s="12">
        <f>IF(OR(LEFT(K3602,4)="LVAX",LEFT(K3602,6)="MV15AX",LEFT(K3602,4)="CTAX",LEFT(K3602,2)="W|"),2*N3602*O3602,0)</f>
        <v/>
      </c>
      <c r="Z3602" s="12" t="inlineStr">
        <is>
          <t>VD 2.5 %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1280</v>
      </c>
      <c r="U3603" s="16" t="n">
        <v>120</v>
      </c>
      <c r="V3603" s="16">
        <f>ROUNDUP((T3603+U3603+2*'Read Me'!$B$13)*(1+'Read Me'!$B$12),-1)</f>
        <v/>
      </c>
      <c r="W3603" s="16">
        <f>V3603*N3603*O3603</f>
        <v/>
      </c>
      <c r="X3603" s="12">
        <f>IF(LEFT(I3603,2)="MV",2*N3603*IF(L3603="1/C",O3603,1),0)</f>
        <v/>
      </c>
      <c r="Y3603" s="12">
        <f>IF(OR(LEFT(K3603,4)="LVAX",LEFT(K3603,6)="MV15AX",LEFT(K3603,4)="CTAX",LEFT(K3603,2)="W|"),2*N3603*O3603,0)</f>
        <v/>
      </c>
      <c r="Z3603" s="12" t="inlineStr">
        <is>
          <t>VD 2.3 %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1280</v>
      </c>
      <c r="U3604" s="16" t="n">
        <v>120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1116</v>
      </c>
      <c r="U3605" s="16" t="n">
        <v>124</v>
      </c>
      <c r="V3605" s="16">
        <f>ROUNDUP((T3605+U3605+2*'Read Me'!$B$13)*(1+'Read Me'!$B$12),-1)</f>
        <v/>
      </c>
      <c r="W3605" s="16">
        <f>V3605*N3605*O3605</f>
        <v/>
      </c>
      <c r="X3605" s="12">
        <f>IF(LEFT(I3605,2)="MV",2*N3605*IF(L3605="1/C",O3605,1),0)</f>
        <v/>
      </c>
      <c r="Y3605" s="12">
        <f>IF(OR(LEFT(K3605,4)="LVAX",LEFT(K3605,6)="MV15AX",LEFT(K3605,4)="CTAX",LEFT(K3605,2)="W|"),2*N3605*O3605,0)</f>
        <v/>
      </c>
      <c r="Z3605" s="12" t="inlineStr">
        <is>
          <t>VD 2.0 %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1116</v>
      </c>
      <c r="U3606" s="16" t="n">
        <v>124</v>
      </c>
      <c r="V3606" s="16">
        <f>ROUNDUP((T3606+U3606+2*'Read Me'!$B$13)*(1+'Read Me'!$B$12),-1)</f>
        <v/>
      </c>
      <c r="W3606" s="16">
        <f>V3606*N3606*O3606</f>
        <v/>
      </c>
      <c r="X3606" s="12">
        <f>IF(LEFT(I3606,2)="MV",2*N3606*IF(L3606="1/C",O3606,1),0)</f>
        <v/>
      </c>
      <c r="Y3606" s="12">
        <f>IF(OR(LEFT(K3606,4)="LVAX",LEFT(K3606,6)="MV15AX",LEFT(K3606,4)="CTAX",LEFT(K3606,2)="W|"),2*N3606*O3606,0)</f>
        <v/>
      </c>
      <c r="Z3606" s="12" t="inlineStr">
        <is>
          <t>VD 2.0 %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Duct bank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465</v>
      </c>
      <c r="U3667" s="16" t="n">
        <v>96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465</v>
      </c>
      <c r="U3668" s="16" t="n">
        <v>96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305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1.9 %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305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145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145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1.1 %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Tray</t>
        </is>
      </c>
      <c r="T3675" s="16" t="n">
        <v>16</v>
      </c>
      <c r="U3675" s="16" t="n">
        <v>150</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409</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925</v>
      </c>
      <c r="U3682" s="16" t="n">
        <v>32</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925</v>
      </c>
      <c r="U3683" s="16" t="n">
        <v>32</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925</v>
      </c>
      <c r="U3684" s="16" t="n">
        <v>72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925</v>
      </c>
      <c r="U3685" s="16" t="n">
        <v>72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465</v>
      </c>
      <c r="U3688" s="16" t="n">
        <v>112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465</v>
      </c>
      <c r="U3689" s="16" t="n">
        <v>112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305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305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Duct bank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Duct bank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180</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180</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162</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162</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Trench</t>
        </is>
      </c>
      <c r="T3807" s="16" t="n">
        <v>2496</v>
      </c>
      <c r="U3807" s="16" t="n">
        <v>36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Trench</t>
        </is>
      </c>
      <c r="T3808" s="16" t="n">
        <v>2583</v>
      </c>
      <c r="U3808" s="16" t="n">
        <v>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162</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180</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180</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Duct bank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562</v>
      </c>
      <c r="U4097" s="16" t="n">
        <v>64</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4528</v>
      </c>
      <c r="U4100" s="16" t="n">
        <v>38</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Surface</t>
        </is>
      </c>
      <c r="T4101" s="16" t="n">
        <v>202</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1032</v>
      </c>
      <c r="U4102" s="16" t="n">
        <v>34</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4396</v>
      </c>
      <c r="U4103" s="16" t="n">
        <v>40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4396</v>
      </c>
      <c r="U4104" s="16" t="n">
        <v>40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4396</v>
      </c>
      <c r="U4105" s="16" t="n">
        <v>40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4396</v>
      </c>
      <c r="U4106" s="16" t="n">
        <v>40</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4396</v>
      </c>
      <c r="U4107" s="16" t="n">
        <v>40</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4396</v>
      </c>
      <c r="U4108" s="16" t="n">
        <v>40</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269</v>
      </c>
      <c r="U4109" s="16" t="n">
        <v>66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269</v>
      </c>
      <c r="U4116" s="16" t="n">
        <v>37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169</v>
      </c>
      <c r="U4124" s="16" t="n">
        <v>73</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773</v>
      </c>
      <c r="U4127" s="16" t="n">
        <v>34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4341</v>
      </c>
      <c r="U4251" s="16" t="n">
        <v>60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4341</v>
      </c>
      <c r="U4252" s="16" t="n">
        <v>60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4329</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4329</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4329</v>
      </c>
      <c r="U4255" s="16" t="n">
        <v>95</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4329</v>
      </c>
      <c r="U4256" s="16" t="n">
        <v>95</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4441</v>
      </c>
      <c r="U4257" s="16" t="n">
        <v>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4441</v>
      </c>
      <c r="U4258" s="16" t="n">
        <v>40</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4441</v>
      </c>
      <c r="U4259" s="16" t="n">
        <v>40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4441</v>
      </c>
      <c r="U4260" s="16" t="n">
        <v>40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4441</v>
      </c>
      <c r="U4261" s="16" t="n">
        <v>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4441</v>
      </c>
      <c r="U4262" s="16" t="n">
        <v>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4441</v>
      </c>
      <c r="U4263" s="16" t="n">
        <v>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4441</v>
      </c>
      <c r="U4264" s="16" t="n">
        <v>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4441</v>
      </c>
      <c r="U4265" s="16" t="n">
        <v>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4441</v>
      </c>
      <c r="U4266" s="16" t="n">
        <v>40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386</v>
      </c>
      <c r="U4267" s="16" t="n">
        <v>130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386</v>
      </c>
      <c r="U4268" s="16" t="n">
        <v>130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386</v>
      </c>
      <c r="U4269" s="16" t="n">
        <v>130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386</v>
      </c>
      <c r="U4270" s="16" t="n">
        <v>130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386</v>
      </c>
      <c r="U4271" s="16" t="n">
        <v>130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386</v>
      </c>
      <c r="U4272" s="16" t="n">
        <v>130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378</v>
      </c>
      <c r="U4273" s="16" t="n">
        <v>132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378</v>
      </c>
      <c r="U4274" s="16" t="n">
        <v>132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378</v>
      </c>
      <c r="U4275" s="16" t="n">
        <v>132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378</v>
      </c>
      <c r="U4276" s="16" t="n">
        <v>132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378</v>
      </c>
      <c r="U4277" s="16" t="n">
        <v>132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378</v>
      </c>
      <c r="U4278" s="16" t="n">
        <v>132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378</v>
      </c>
      <c r="U4279" s="16" t="n">
        <v>84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378</v>
      </c>
      <c r="U4280" s="16" t="n">
        <v>84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378</v>
      </c>
      <c r="U4281" s="16" t="n">
        <v>84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378</v>
      </c>
      <c r="U4282" s="16" t="n">
        <v>84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378</v>
      </c>
      <c r="U4283" s="16" t="n">
        <v>84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378</v>
      </c>
      <c r="U4284" s="16" t="n">
        <v>84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3194</v>
      </c>
      <c r="U4291" s="16" t="n">
        <v>70</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3194</v>
      </c>
      <c r="U4292" s="16" t="n">
        <v>70</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3194</v>
      </c>
      <c r="U4293" s="16" t="n">
        <v>70</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3194</v>
      </c>
      <c r="U4294" s="16" t="n">
        <v>70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3194</v>
      </c>
      <c r="U4295" s="16" t="n">
        <v>70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3194</v>
      </c>
      <c r="U4296" s="16" t="n">
        <v>70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3194</v>
      </c>
      <c r="U4297" s="16" t="n">
        <v>76</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3194</v>
      </c>
      <c r="U4298" s="16" t="n">
        <v>76</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3194</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3194</v>
      </c>
      <c r="U4300" s="16" t="n">
        <v>76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3194</v>
      </c>
      <c r="U4301" s="16" t="n">
        <v>76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3194</v>
      </c>
      <c r="U4302" s="16" t="n">
        <v>76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4299</v>
      </c>
      <c r="U4303" s="16" t="n">
        <v>87</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2703</v>
      </c>
      <c r="U4304" s="16" t="n">
        <v>394</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4273</v>
      </c>
      <c r="U4305" s="16" t="n">
        <v>36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4696</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4436</v>
      </c>
      <c r="U4307" s="16" t="n">
        <v>135</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Tray</t>
        </is>
      </c>
      <c r="T4308" s="16" t="n">
        <v>2186</v>
      </c>
      <c r="U4308" s="16" t="n">
        <v>334</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4656</v>
      </c>
      <c r="U4309" s="16" t="n">
        <v>56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3434</v>
      </c>
      <c r="U4311" s="16" t="n">
        <v>66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72</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562</v>
      </c>
      <c r="U4313" s="16" t="n">
        <v>64</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4528</v>
      </c>
      <c r="U4318" s="16" t="n">
        <v>38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298</v>
      </c>
      <c r="U4319" s="16" t="n">
        <v>37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267</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191</v>
      </c>
      <c r="U4321" s="16" t="n">
        <v>32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Duct bank</t>
        </is>
      </c>
      <c r="T4322" s="16" t="n">
        <v>62</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25</v>
      </c>
      <c r="U4323" s="16" t="n">
        <v>58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228</v>
      </c>
      <c r="U4324" s="16" t="n">
        <v>46</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16</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6" t="n">
        <v>286</v>
      </c>
      <c r="U4327" s="16" t="n">
        <v>50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272</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41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1048</v>
      </c>
      <c r="U4330" s="16" t="n">
        <v>96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1048</v>
      </c>
      <c r="U4331" s="16" t="n">
        <v>82</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1048</v>
      </c>
      <c r="U4332" s="16" t="n">
        <v>68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1048</v>
      </c>
      <c r="U4333" s="16" t="n">
        <v>54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Surface</t>
        </is>
      </c>
      <c r="T4334" s="16" t="n">
        <v>202</v>
      </c>
      <c r="U4334" s="16" t="n">
        <v>37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356</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342</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328</v>
      </c>
      <c r="U4337" s="16" t="n">
        <v>50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6" t="n">
        <v>314</v>
      </c>
      <c r="U4338" s="16" t="n">
        <v>50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300</v>
      </c>
      <c r="U4339" s="16" t="n">
        <v>50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1032</v>
      </c>
      <c r="U4340" s="16" t="n">
        <v>34</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153</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153</v>
      </c>
      <c r="U4342" s="16" t="n">
        <v>79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113</v>
      </c>
      <c r="U4344" s="16" t="n">
        <v>160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807</v>
      </c>
      <c r="U4346" s="16" t="n">
        <v>117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807</v>
      </c>
      <c r="U4347" s="16" t="n">
        <v>131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807</v>
      </c>
      <c r="U4348" s="16" t="n">
        <v>145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Surface</t>
        </is>
      </c>
      <c r="T4349" s="16" t="n">
        <v>198</v>
      </c>
      <c r="U4349" s="16" t="n">
        <v>47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198</v>
      </c>
      <c r="U4350" s="16" t="n">
        <v>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67</v>
      </c>
      <c r="U4351" s="16" t="n">
        <v>90</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4478</v>
      </c>
      <c r="U4356" s="16" t="n">
        <v>38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4299</v>
      </c>
      <c r="U4359" s="16" t="n">
        <v>38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4528</v>
      </c>
      <c r="U4374" s="16" t="n">
        <v>38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4528</v>
      </c>
      <c r="U4375" s="16" t="n">
        <v>38</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4528</v>
      </c>
      <c r="U4376" s="16" t="n">
        <v>38</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298</v>
      </c>
      <c r="U4378" s="16" t="n">
        <v>37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298</v>
      </c>
      <c r="U4380" s="16" t="n">
        <v>37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267</v>
      </c>
      <c r="U4382" s="16" t="n">
        <v>37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267</v>
      </c>
      <c r="U4384" s="16" t="n">
        <v>37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191</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191</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Duct bank</t>
        </is>
      </c>
      <c r="T4390" s="16" t="n">
        <v>62</v>
      </c>
      <c r="U4390" s="16" t="n">
        <v>81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Duct bank</t>
        </is>
      </c>
      <c r="T4392" s="16" t="n">
        <v>62</v>
      </c>
      <c r="U4392" s="16" t="n">
        <v>81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6" t="n">
        <v>25</v>
      </c>
      <c r="U4394" s="16" t="n">
        <v>58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6" t="n">
        <v>25</v>
      </c>
      <c r="U4396" s="16" t="n">
        <v>58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228</v>
      </c>
      <c r="U4398" s="16" t="n">
        <v>46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228</v>
      </c>
      <c r="U4400" s="16" t="n">
        <v>46</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228</v>
      </c>
      <c r="U4402" s="16" t="n">
        <v>46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228</v>
      </c>
      <c r="U4404" s="16" t="n">
        <v>46</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16</v>
      </c>
      <c r="U4406" s="16" t="n">
        <v>117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16</v>
      </c>
      <c r="U4408" s="16" t="n">
        <v>117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4353</v>
      </c>
      <c r="U4410" s="16" t="n">
        <v>73</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4353</v>
      </c>
      <c r="U4412" s="16" t="n">
        <v>73</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6" t="n">
        <v>286</v>
      </c>
      <c r="U4414" s="16" t="n">
        <v>50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6" t="n">
        <v>286</v>
      </c>
      <c r="U4416" s="16" t="n">
        <v>50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6" t="n">
        <v>272</v>
      </c>
      <c r="U4418" s="16" t="n">
        <v>50</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6" t="n">
        <v>272</v>
      </c>
      <c r="U4420" s="16" t="n">
        <v>50</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272</v>
      </c>
      <c r="U4422" s="16" t="n">
        <v>41</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272</v>
      </c>
      <c r="U4424" s="16" t="n">
        <v>41</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1048</v>
      </c>
      <c r="U4426" s="16" t="n">
        <v>96</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1048</v>
      </c>
      <c r="U4428" s="16" t="n">
        <v>96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1048</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1048</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1048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1048</v>
      </c>
      <c r="U4436" s="16" t="n">
        <v>68</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1048</v>
      </c>
      <c r="U4438" s="16" t="n">
        <v>54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1048</v>
      </c>
      <c r="U4440" s="16" t="n">
        <v>54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Surface</t>
        </is>
      </c>
      <c r="T4441" s="16" t="n">
        <v>202</v>
      </c>
      <c r="U4441" s="16" t="n">
        <v>37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Surface</t>
        </is>
      </c>
      <c r="T4442" s="16" t="n">
        <v>202</v>
      </c>
      <c r="U4442" s="16" t="n">
        <v>37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Surface</t>
        </is>
      </c>
      <c r="T4443" s="16" t="n">
        <v>202</v>
      </c>
      <c r="U4443" s="16" t="n">
        <v>37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356</v>
      </c>
      <c r="U4445" s="16" t="n">
        <v>50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356</v>
      </c>
      <c r="U4447" s="16" t="n">
        <v>50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342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342</v>
      </c>
      <c r="U4451" s="16" t="n">
        <v>50</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328</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328</v>
      </c>
      <c r="U4455" s="16" t="n">
        <v>50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314</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314</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300</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1032</v>
      </c>
      <c r="U4464" s="16" t="n">
        <v>34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1032</v>
      </c>
      <c r="U4465" s="16" t="n">
        <v>34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1032</v>
      </c>
      <c r="U4466" s="16" t="n">
        <v>34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4433</v>
      </c>
      <c r="U4468" s="16" t="n">
        <v>38</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4433</v>
      </c>
      <c r="U4470" s="16" t="n">
        <v>38</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4433</v>
      </c>
      <c r="U4472" s="16" t="n">
        <v>38</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4433</v>
      </c>
      <c r="U4474" s="16" t="n">
        <v>38</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4433</v>
      </c>
      <c r="U4476" s="16" t="n">
        <v>38</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153</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153</v>
      </c>
      <c r="U4480" s="16" t="n">
        <v>32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153</v>
      </c>
      <c r="U4482" s="16" t="n">
        <v>79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153</v>
      </c>
      <c r="U4484" s="16" t="n">
        <v>79</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113</v>
      </c>
      <c r="U4488" s="16" t="n">
        <v>160</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113</v>
      </c>
      <c r="U4490" s="16" t="n">
        <v>160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773</v>
      </c>
      <c r="U4491" s="16" t="n">
        <v>34</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807</v>
      </c>
      <c r="U4493" s="16" t="n">
        <v>117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807</v>
      </c>
      <c r="U4495" s="16" t="n">
        <v>117</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807</v>
      </c>
      <c r="U4497" s="16" t="n">
        <v>131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807</v>
      </c>
      <c r="U4499" s="16" t="n">
        <v>131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807</v>
      </c>
      <c r="U4501" s="16" t="n">
        <v>145</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807</v>
      </c>
      <c r="U4503" s="16" t="n">
        <v>145</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198</v>
      </c>
      <c r="U4505" s="16" t="n">
        <v>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198</v>
      </c>
      <c r="U4507" s="16" t="n">
        <v>47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198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67</v>
      </c>
      <c r="U4513" s="16" t="n">
        <v>90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67</v>
      </c>
      <c r="U4515" s="16" t="n">
        <v>90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4378</v>
      </c>
      <c r="U4812" s="16" t="n">
        <v>58</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4378</v>
      </c>
      <c r="U4814" s="16" t="n">
        <v>58</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4366</v>
      </c>
      <c r="U4816" s="16" t="n">
        <v>93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4366</v>
      </c>
      <c r="U4818" s="16" t="n">
        <v>93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4478</v>
      </c>
      <c r="U4820" s="16" t="n">
        <v>38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4478</v>
      </c>
      <c r="U4822" s="16" t="n">
        <v>38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4478</v>
      </c>
      <c r="U4824" s="16" t="n">
        <v>38</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4478</v>
      </c>
      <c r="U4826" s="16" t="n">
        <v>38</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4478</v>
      </c>
      <c r="U4828" s="16" t="n">
        <v>38</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4478</v>
      </c>
      <c r="U4830" s="16" t="n">
        <v>38</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4478</v>
      </c>
      <c r="U4832" s="16" t="n">
        <v>38</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4478</v>
      </c>
      <c r="U4834" s="16" t="n">
        <v>38</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4478</v>
      </c>
      <c r="U4836" s="16" t="n">
        <v>38</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4478</v>
      </c>
      <c r="U4838" s="16" t="n">
        <v>38</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4478</v>
      </c>
      <c r="U4840" s="16" t="n">
        <v>38</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4478</v>
      </c>
      <c r="U4842" s="16" t="n">
        <v>38</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4478</v>
      </c>
      <c r="U4844" s="16" t="n">
        <v>38</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4478</v>
      </c>
      <c r="U4846" s="16" t="n">
        <v>38</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4478</v>
      </c>
      <c r="U4848" s="16" t="n">
        <v>38</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2426</v>
      </c>
      <c r="U4850" s="16" t="n">
        <v>141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2426</v>
      </c>
      <c r="U4852" s="16" t="n">
        <v>141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415</v>
      </c>
      <c r="U4854" s="16" t="n">
        <v>130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415</v>
      </c>
      <c r="U4856" s="16" t="n">
        <v>130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415</v>
      </c>
      <c r="U4858" s="16" t="n">
        <v>82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415</v>
      </c>
      <c r="U4860" s="16" t="n">
        <v>82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799</v>
      </c>
      <c r="U4862" s="16" t="n">
        <v>191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799</v>
      </c>
      <c r="U4864" s="16" t="n">
        <v>191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4299</v>
      </c>
      <c r="U4901" s="16" t="n">
        <v>87</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4299</v>
      </c>
      <c r="U4902" s="16" t="n">
        <v>87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4262</v>
      </c>
      <c r="U4903" s="16" t="n">
        <v>40</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562</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4491</v>
      </c>
      <c r="U4909" s="16" t="n">
        <v>40</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139</v>
      </c>
      <c r="U4910" s="16" t="n">
        <v>32</v>
      </c>
      <c r="V4910" s="16">
        <f>ROUNDUP((T4910+U4910+2*'Read Me'!$B$13)*(1+'Read Me'!$B$12),-1)</f>
        <v/>
      </c>
      <c r="W4910" s="16">
        <f>V4910*N4910*O4910</f>
        <v/>
      </c>
      <c r="X4910" s="12">
        <f>IF(LEFT(I4910,2)="MV",2*N4910*IF(L4910="1/C",O4910,1),0)</f>
        <v/>
      </c>
      <c r="Y4910" s="12">
        <f>IF(OR(LEFT(K4910,4)="LVAX",LEFT(K4910,6)="MV15AX",LEFT(K4910,4)="CTAX",LEFT(K4910,2)="W|"),2*N4910*O4910,0)</f>
        <v/>
      </c>
      <c r="Z4910" s="12" t="inlineStr">
        <is>
          <t>VD 0.8 %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125</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111</v>
      </c>
      <c r="U4912" s="16" t="n">
        <v>32</v>
      </c>
      <c r="V4912" s="16">
        <f>ROUNDUP((T4912+U4912+2*'Read Me'!$B$13)*(1+'Read Me'!$B$12),-1)</f>
        <v/>
      </c>
      <c r="W4912" s="16">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97</v>
      </c>
      <c r="U4913" s="16" t="n">
        <v>32</v>
      </c>
      <c r="V4913" s="16">
        <f>ROUNDUP((T4913+U4913+2*'Read Me'!$B$13)*(1+'Read Me'!$B$12),-1)</f>
        <v/>
      </c>
      <c r="W4913" s="16">
        <f>V4913*N4913*O4913</f>
        <v/>
      </c>
      <c r="X4913" s="12">
        <f>IF(LEFT(I4913,2)="MV",2*N4913*IF(L4913="1/C",O4913,1),0)</f>
        <v/>
      </c>
      <c r="Y4913" s="12">
        <f>IF(OR(LEFT(K4913,4)="LVAX",LEFT(K4913,6)="MV15AX",LEFT(K4913,4)="CTAX",LEFT(K4913,2)="W|"),2*N4913*O4913,0)</f>
        <v/>
      </c>
      <c r="Z4913" s="12" t="inlineStr">
        <is>
          <t>VD 0.6 %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83</v>
      </c>
      <c r="U4914" s="16" t="n">
        <v>32</v>
      </c>
      <c r="V4914" s="16">
        <f>ROUNDUP((T4914+U4914+2*'Read Me'!$B$13)*(1+'Read Me'!$B$12),-1)</f>
        <v/>
      </c>
      <c r="W4914" s="16">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69</v>
      </c>
      <c r="U4915" s="16" t="n">
        <v>32</v>
      </c>
      <c r="V4915" s="16">
        <f>ROUNDUP((T4915+U4915+2*'Read Me'!$B$13)*(1+'Read Me'!$B$12),-1)</f>
        <v/>
      </c>
      <c r="W4915" s="16">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55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is>
          <t>VD 0.4 %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46</v>
      </c>
      <c r="U4917" s="16" t="n">
        <v>32</v>
      </c>
      <c r="V4917" s="16">
        <f>ROUNDUP((T4917+U4917+2*'Read Me'!$B$13)*(1+'Read Me'!$B$12),-1)</f>
        <v/>
      </c>
      <c r="W4917" s="16">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4396</v>
      </c>
      <c r="U4922" s="16" t="n">
        <v>40</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4396</v>
      </c>
      <c r="U4923" s="16" t="n">
        <v>40</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4396</v>
      </c>
      <c r="U4924" s="16" t="n">
        <v>40</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4396</v>
      </c>
      <c r="U4925" s="16" t="n">
        <v>40</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4396</v>
      </c>
      <c r="U4926" s="16" t="n">
        <v>40</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4396</v>
      </c>
      <c r="U4927" s="16" t="n">
        <v>40</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368</v>
      </c>
      <c r="U4930" s="16" t="n">
        <v>34</v>
      </c>
      <c r="V4930" s="16">
        <f>ROUNDUP((T4930+U4930+2*'Read Me'!$B$13)*(1+'Read Me'!$B$12),-1)</f>
        <v/>
      </c>
      <c r="W4930" s="16">
        <f>V4930*N4930*O4930</f>
        <v/>
      </c>
      <c r="X4930" s="12">
        <f>IF(LEFT(I4930,2)="MV",2*N4930*IF(L4930="1/C",O4930,1),0)</f>
        <v/>
      </c>
      <c r="Y4930" s="12">
        <f>IF(OR(LEFT(K4930,4)="LVAX",LEFT(K4930,6)="MV15AX",LEFT(K4930,4)="CTAX",LEFT(K4930,2)="W|"),2*N4930*O4930,0)</f>
        <v/>
      </c>
      <c r="Z4930" s="12" t="inlineStr">
        <is>
          <t>VD 2.1 %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233</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Duct bank</t>
        </is>
      </c>
      <c r="T4932" s="16" t="n">
        <v>2588</v>
      </c>
      <c r="U4932" s="16" t="n">
        <v>36</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Duct bank</t>
        </is>
      </c>
      <c r="T4936" s="16" t="n">
        <v>2612</v>
      </c>
      <c r="U4936" s="16" t="n">
        <v>46</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Duct bank</t>
        </is>
      </c>
      <c r="T4937" s="16" t="n">
        <v>2636</v>
      </c>
      <c r="U4937" s="16" t="n">
        <v>36</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Duct bank</t>
        </is>
      </c>
      <c r="T4938" s="16" t="n">
        <v>2769</v>
      </c>
      <c r="U4938" s="16" t="n">
        <v>53</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Duct bank</t>
        </is>
      </c>
      <c r="T4939" s="16" t="n">
        <v>55</v>
      </c>
      <c r="U4939" s="16" t="n">
        <v>32</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4778</v>
      </c>
      <c r="U5086" s="16" t="n">
        <v>144</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4341</v>
      </c>
      <c r="U5097" s="16" t="n">
        <v>60</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4341</v>
      </c>
      <c r="U5098" s="16" t="n">
        <v>60</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4329</v>
      </c>
      <c r="U5099" s="16" t="n">
        <v>95</v>
      </c>
      <c r="V5099" s="16">
        <f>ROUNDUP((T5099+U5099+2*'Read Me'!$B$13)*(1+'Read Me'!$B$12),-1)</f>
        <v/>
      </c>
      <c r="W5099" s="16">
        <f>V5099*N5099*O5099</f>
        <v/>
      </c>
      <c r="X5099" s="12">
        <f>IF(LEFT(I5099,2)="MV",2*N5099*IF(L5099="1/C",O5099,1),0)</f>
        <v/>
      </c>
      <c r="Y5099" s="12">
        <f>IF(OR(LEFT(K5099,4)="LVAX",LEFT(K5099,6)="MV15AX",LEFT(K5099,4)="CTAX",LEFT(K5099,2)="W|"),2*N5099*O5099,0)</f>
        <v/>
      </c>
      <c r="Z5099" s="12" t="inlineStr">
        <is>
          <t>VD 2.9 %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4329</v>
      </c>
      <c r="U5100" s="16" t="n">
        <v>95</v>
      </c>
      <c r="V5100" s="16">
        <f>ROUNDUP((T5100+U5100+2*'Read Me'!$B$13)*(1+'Read Me'!$B$12),-1)</f>
        <v/>
      </c>
      <c r="W5100" s="16">
        <f>V5100*N5100*O5100</f>
        <v/>
      </c>
      <c r="X5100" s="12">
        <f>IF(LEFT(I5100,2)="MV",2*N5100*IF(L5100="1/C",O5100,1),0)</f>
        <v/>
      </c>
      <c r="Y5100" s="12">
        <f>IF(OR(LEFT(K5100,4)="LVAX",LEFT(K5100,6)="MV15AX",LEFT(K5100,4)="CTAX",LEFT(K5100,2)="W|"),2*N5100*O5100,0)</f>
        <v/>
      </c>
      <c r="Z5100" s="12" t="inlineStr">
        <is>
          <t>VD 2.9 %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4329</v>
      </c>
      <c r="U5101" s="16" t="n">
        <v>95</v>
      </c>
      <c r="V5101" s="16">
        <f>ROUNDUP((T5101+U5101+2*'Read Me'!$B$13)*(1+'Read Me'!$B$12),-1)</f>
        <v/>
      </c>
      <c r="W5101" s="16">
        <f>V5101*N5101*O5101</f>
        <v/>
      </c>
      <c r="X5101" s="12">
        <f>IF(LEFT(I5101,2)="MV",2*N5101*IF(L5101="1/C",O5101,1),0)</f>
        <v/>
      </c>
      <c r="Y5101" s="12">
        <f>IF(OR(LEFT(K5101,4)="LVAX",LEFT(K5101,6)="MV15AX",LEFT(K5101,4)="CTAX",LEFT(K5101,2)="W|"),2*N5101*O5101,0)</f>
        <v/>
      </c>
      <c r="Z5101" s="12" t="inlineStr">
        <is>
          <t>VD 2.9 %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4329</v>
      </c>
      <c r="U5102" s="16" t="n">
        <v>95</v>
      </c>
      <c r="V5102" s="16">
        <f>ROUNDUP((T5102+U5102+2*'Read Me'!$B$13)*(1+'Read Me'!$B$12),-1)</f>
        <v/>
      </c>
      <c r="W5102" s="16">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4641</v>
      </c>
      <c r="U5103" s="16" t="n">
        <v>80</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4441</v>
      </c>
      <c r="U5104" s="16" t="n">
        <v>40</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4441</v>
      </c>
      <c r="U5105" s="16" t="n">
        <v>40</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4441</v>
      </c>
      <c r="U5106" s="16" t="n">
        <v>40</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4441</v>
      </c>
      <c r="U5107" s="16" t="n">
        <v>40</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4441</v>
      </c>
      <c r="U5108" s="16" t="n">
        <v>40</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4441</v>
      </c>
      <c r="U5109" s="16" t="n">
        <v>40</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4441</v>
      </c>
      <c r="U5110" s="16" t="n">
        <v>40</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4441</v>
      </c>
      <c r="U5111" s="16" t="n">
        <v>40</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4441</v>
      </c>
      <c r="U5112" s="16" t="n">
        <v>40</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4441</v>
      </c>
      <c r="U5113" s="16" t="n">
        <v>40</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386</v>
      </c>
      <c r="U5114" s="16" t="n">
        <v>130</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386</v>
      </c>
      <c r="U5115" s="16" t="n">
        <v>130</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386</v>
      </c>
      <c r="U5116" s="16" t="n">
        <v>130</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386</v>
      </c>
      <c r="U5117" s="16" t="n">
        <v>130</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386</v>
      </c>
      <c r="U5118" s="16" t="n">
        <v>130</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386</v>
      </c>
      <c r="U5119" s="16" t="n">
        <v>130</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378</v>
      </c>
      <c r="U5120" s="16" t="n">
        <v>132</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378</v>
      </c>
      <c r="U5121" s="16" t="n">
        <v>132</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378</v>
      </c>
      <c r="U5122" s="16" t="n">
        <v>132</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378</v>
      </c>
      <c r="U5123" s="16" t="n">
        <v>132</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378</v>
      </c>
      <c r="U5124" s="16" t="n">
        <v>132</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378</v>
      </c>
      <c r="U5125" s="16" t="n">
        <v>132</v>
      </c>
      <c r="V5125" s="16">
        <f>ROUNDUP((T5125+U5125+2*'Read Me'!$B$13)*(1+'Read Me'!$B$12),-1)</f>
        <v/>
      </c>
      <c r="W5125" s="16">
        <f>V5125*N5125*O5125</f>
        <v/>
      </c>
      <c r="X5125" s="12">
        <f>IF(LEFT(I5125,2)="MV",2*N5125*IF(L5125="1/C",O5125,1),0)</f>
        <v/>
      </c>
      <c r="Y5125" s="12">
        <f>IF(OR(LEFT(K5125,4)="LVAX",LEFT(K5125,6)="MV15AX",LEFT(K5125,4)="CTAX",LEFT(K5125,2)="W|"),2*N5125*O5125,0)</f>
        <v/>
      </c>
      <c r="Z5125" s="12" t="inlineStr">
        <is>
          <t>VD 0.7 %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378</v>
      </c>
      <c r="U5126" s="16" t="n">
        <v>84</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378</v>
      </c>
      <c r="U5127" s="16" t="n">
        <v>84</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378</v>
      </c>
      <c r="U5128" s="16" t="n">
        <v>84</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378</v>
      </c>
      <c r="U5129" s="16" t="n">
        <v>84</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378</v>
      </c>
      <c r="U5130" s="16" t="n">
        <v>84</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378</v>
      </c>
      <c r="U5131" s="16" t="n">
        <v>84</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Duct bank</t>
        </is>
      </c>
      <c r="T5138" s="16" t="n">
        <v>3194</v>
      </c>
      <c r="U5138" s="16" t="n">
        <v>70</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Duct bank</t>
        </is>
      </c>
      <c r="T5139" s="16" t="n">
        <v>3194</v>
      </c>
      <c r="U5139" s="16" t="n">
        <v>70</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Duct bank</t>
        </is>
      </c>
      <c r="T5140" s="16" t="n">
        <v>3194</v>
      </c>
      <c r="U5140" s="16" t="n">
        <v>70</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Duct bank</t>
        </is>
      </c>
      <c r="T5141" s="16" t="n">
        <v>3194</v>
      </c>
      <c r="U5141" s="16" t="n">
        <v>70</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Duct bank</t>
        </is>
      </c>
      <c r="T5142" s="16" t="n">
        <v>3194</v>
      </c>
      <c r="U5142" s="16" t="n">
        <v>70</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Duct bank</t>
        </is>
      </c>
      <c r="T5143" s="16" t="n">
        <v>3194</v>
      </c>
      <c r="U5143" s="16" t="n">
        <v>70</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Duct bank</t>
        </is>
      </c>
      <c r="T5144" s="16" t="n">
        <v>3194</v>
      </c>
      <c r="U5144" s="16" t="n">
        <v>76</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Duct bank</t>
        </is>
      </c>
      <c r="T5145" s="16" t="n">
        <v>3194</v>
      </c>
      <c r="U5145" s="16" t="n">
        <v>76</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Duct bank</t>
        </is>
      </c>
      <c r="T5146" s="16" t="n">
        <v>3194</v>
      </c>
      <c r="U5146" s="16" t="n">
        <v>76</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Duct bank</t>
        </is>
      </c>
      <c r="T5147" s="16" t="n">
        <v>3194</v>
      </c>
      <c r="U5147" s="16" t="n">
        <v>76</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Duct bank</t>
        </is>
      </c>
      <c r="T5148" s="16" t="n">
        <v>3194</v>
      </c>
      <c r="U5148" s="16" t="n">
        <v>76</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Duct bank</t>
        </is>
      </c>
      <c r="T5149" s="16" t="n">
        <v>3194</v>
      </c>
      <c r="U5149" s="16" t="n">
        <v>76</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4262</v>
      </c>
      <c r="U5150" s="16" t="n">
        <v>89</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4010</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4010</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4010</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4028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368</v>
      </c>
      <c r="U5156" s="16" t="n">
        <v>34</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191</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71</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Duct bank</t>
        </is>
      </c>
      <c r="T5159" s="16" t="n">
        <v>47</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242</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228</v>
      </c>
      <c r="U5161" s="16" t="n">
        <v>46</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97</v>
      </c>
      <c r="U5162" s="16" t="n">
        <v>36</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298</v>
      </c>
      <c r="U5180" s="16" t="n">
        <v>37</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269</v>
      </c>
      <c r="U5181" s="16" t="n">
        <v>37</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Duct bank</t>
        </is>
      </c>
      <c r="T5183" s="16" t="n">
        <v>579</v>
      </c>
      <c r="U5183" s="16" t="n">
        <v>32</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Duct bank</t>
        </is>
      </c>
      <c r="T5184" s="16" t="n">
        <v>579</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Duct bank</t>
        </is>
      </c>
      <c r="T5185" s="16" t="n">
        <v>579</v>
      </c>
      <c r="U5185" s="16" t="n">
        <v>32</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Duct bank</t>
        </is>
      </c>
      <c r="T5186" s="16" t="n">
        <v>579</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478</v>
      </c>
      <c r="U5197" s="16" t="n">
        <v>38</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478</v>
      </c>
      <c r="U5198" s="16" t="n">
        <v>38</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Duct bank</t>
        </is>
      </c>
      <c r="T5199" s="16" t="n">
        <v>478</v>
      </c>
      <c r="U5199" s="16" t="n">
        <v>38</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Duct bank</t>
        </is>
      </c>
      <c r="T5200" s="16" t="n">
        <v>478</v>
      </c>
      <c r="U5200" s="16" t="n">
        <v>38</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Duct bank</t>
        </is>
      </c>
      <c r="T5201" s="16" t="n">
        <v>478</v>
      </c>
      <c r="U5201" s="16" t="n">
        <v>38</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Duct bank</t>
        </is>
      </c>
      <c r="T5202" s="16" t="n">
        <v>478</v>
      </c>
      <c r="U5202" s="16" t="n">
        <v>38</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Duct bank</t>
        </is>
      </c>
      <c r="T5203" s="16" t="n">
        <v>478</v>
      </c>
      <c r="U5203" s="16" t="n">
        <v>38</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Duct bank</t>
        </is>
      </c>
      <c r="T5204" s="16" t="n">
        <v>478</v>
      </c>
      <c r="U5204" s="16" t="n">
        <v>38</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Duct bank</t>
        </is>
      </c>
      <c r="T5206" s="16" t="n">
        <v>478</v>
      </c>
      <c r="U5206" s="16" t="n">
        <v>38</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Duct bank</t>
        </is>
      </c>
      <c r="T5208" s="16" t="n">
        <v>478</v>
      </c>
      <c r="U5208" s="16" t="n">
        <v>38</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6" t="n">
        <v>271</v>
      </c>
      <c r="U5216" s="16" t="n">
        <v>217</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Duct bank</t>
        </is>
      </c>
      <c r="T5251" s="16" t="n">
        <v>478</v>
      </c>
      <c r="U5251" s="16" t="n">
        <v>38</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Duct bank</t>
        </is>
      </c>
      <c r="T5253" s="16" t="n">
        <v>478</v>
      </c>
      <c r="U5253" s="16" t="n">
        <v>38</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Duct bank</t>
        </is>
      </c>
      <c r="T5255" s="16" t="n">
        <v>478</v>
      </c>
      <c r="U5255" s="16" t="n">
        <v>38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Duct bank</t>
        </is>
      </c>
      <c r="T5256" s="16" t="n">
        <v>579</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is>
          <t>VD 1.9 %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Duct bank</t>
        </is>
      </c>
      <c r="T5257" s="16" t="n">
        <v>579</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VD 1.9 %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Duct bank</t>
        </is>
      </c>
      <c r="T5258" s="16" t="n">
        <v>579</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1.9 %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Duct bank</t>
        </is>
      </c>
      <c r="T5259" s="16" t="n">
        <v>579</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1.9 %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10</v>
      </c>
      <c r="R5260" s="12" t="n">
        <v>14.2</v>
      </c>
      <c r="S5260" s="12" t="inlineStr">
        <is>
          <t>Duct bank</t>
        </is>
      </c>
      <c r="T5260" s="16" t="n">
        <v>271</v>
      </c>
      <c r="U5260" s="16" t="n">
        <v>217</v>
      </c>
      <c r="V5260" s="16">
        <f>ROUNDUP((T5260+U5260+2*'Read Me'!$B$13)*(1+'Read Me'!$B$12),-1)</f>
        <v/>
      </c>
      <c r="W5260" s="16">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VFD|3/C+3G|2/0</t>
        </is>
      </c>
      <c r="L5267" s="12" t="inlineStr">
        <is>
          <t>3/C+3G</t>
        </is>
      </c>
      <c r="M5267" s="12" t="inlineStr">
        <is>
          <t>2/0</t>
        </is>
      </c>
      <c r="N5267" s="12" t="n">
        <v>1</v>
      </c>
      <c r="O5267" s="12" t="n">
        <v>1</v>
      </c>
      <c r="P5267" s="12" t="n">
        <v>480</v>
      </c>
      <c r="Q5267" s="12" t="n">
        <v>75</v>
      </c>
      <c r="R5267" s="12" t="n">
        <v>106</v>
      </c>
      <c r="S5267" s="12" t="inlineStr">
        <is>
          <t>Duct bank</t>
        </is>
      </c>
      <c r="T5267" s="16" t="n">
        <v>683</v>
      </c>
      <c r="U5267" s="16" t="n">
        <v>38</v>
      </c>
      <c r="V5267" s="16">
        <f>ROUNDUP((T5267+U5267+2*'Read Me'!$B$13)*(1+'Read Me'!$B$12),-1)</f>
        <v/>
      </c>
      <c r="W5267" s="16">
        <f>V5267*N5267*O5267</f>
        <v/>
      </c>
      <c r="X5267" s="12">
        <f>IF(LEFT(I5267,2)="MV",2*N5267*IF(L5267="1/C",O5267,1),0)</f>
        <v/>
      </c>
      <c r="Y5267" s="12">
        <f>IF(OR(LEFT(K5267,4)="LVAX",LEFT(K5267,6)="MV15AX",LEFT(K5267,4)="CTAX",LEFT(K5267,2)="W|"),2*N5267*O5267,0)</f>
        <v/>
      </c>
      <c r="Z5267" s="12" t="inlineStr">
        <is>
          <t>VD 2.9 %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VFD|3/C+3G|2/0</t>
        </is>
      </c>
      <c r="L5268" s="12" t="inlineStr">
        <is>
          <t>3/C+3G</t>
        </is>
      </c>
      <c r="M5268" s="12" t="inlineStr">
        <is>
          <t>2/0</t>
        </is>
      </c>
      <c r="N5268" s="12" t="n">
        <v>1</v>
      </c>
      <c r="O5268" s="12" t="n">
        <v>1</v>
      </c>
      <c r="P5268" s="12" t="n">
        <v>480</v>
      </c>
      <c r="Q5268" s="12" t="n">
        <v>75</v>
      </c>
      <c r="R5268" s="12" t="n">
        <v>106</v>
      </c>
      <c r="S5268" s="12" t="inlineStr">
        <is>
          <t>Duct bank</t>
        </is>
      </c>
      <c r="T5268" s="16" t="n">
        <v>683</v>
      </c>
      <c r="U5268" s="16" t="n">
        <v>38</v>
      </c>
      <c r="V5268" s="16">
        <f>ROUNDUP((T5268+U5268+2*'Read Me'!$B$13)*(1+'Read Me'!$B$12),-1)</f>
        <v/>
      </c>
      <c r="W5268" s="16">
        <f>V5268*N5268*O5268</f>
        <v/>
      </c>
      <c r="X5268" s="12">
        <f>IF(LEFT(I5268,2)="MV",2*N5268*IF(L5268="1/C",O5268,1),0)</f>
        <v/>
      </c>
      <c r="Y5268" s="12">
        <f>IF(OR(LEFT(K5268,4)="LVAX",LEFT(K5268,6)="MV15AX",LEFT(K5268,4)="CTAX",LEFT(K5268,2)="W|"),2*N5268*O5268,0)</f>
        <v/>
      </c>
      <c r="Z5268" s="12" t="inlineStr">
        <is>
          <t>VD 2.9 %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VFD|3/C+3G|2/0</t>
        </is>
      </c>
      <c r="L5269" s="12" t="inlineStr">
        <is>
          <t>3/C+3G</t>
        </is>
      </c>
      <c r="M5269" s="12" t="inlineStr">
        <is>
          <t>2/0</t>
        </is>
      </c>
      <c r="N5269" s="12" t="n">
        <v>1</v>
      </c>
      <c r="O5269" s="12" t="n">
        <v>1</v>
      </c>
      <c r="P5269" s="12" t="n">
        <v>480</v>
      </c>
      <c r="Q5269" s="12" t="n">
        <v>75</v>
      </c>
      <c r="R5269" s="12" t="n">
        <v>106</v>
      </c>
      <c r="S5269" s="12" t="inlineStr">
        <is>
          <t>Duct bank</t>
        </is>
      </c>
      <c r="T5269" s="16" t="n">
        <v>683</v>
      </c>
      <c r="U5269" s="16" t="n">
        <v>38</v>
      </c>
      <c r="V5269" s="16">
        <f>ROUNDUP((T5269+U5269+2*'Read Me'!$B$13)*(1+'Read Me'!$B$12),-1)</f>
        <v/>
      </c>
      <c r="W5269" s="16">
        <f>V5269*N5269*O5269</f>
        <v/>
      </c>
      <c r="X5269" s="12">
        <f>IF(LEFT(I5269,2)="MV",2*N5269*IF(L5269="1/C",O5269,1),0)</f>
        <v/>
      </c>
      <c r="Y5269" s="12">
        <f>IF(OR(LEFT(K5269,4)="LVAX",LEFT(K5269,6)="MV15AX",LEFT(K5269,4)="CTAX",LEFT(K5269,2)="W|"),2*N5269*O5269,0)</f>
        <v/>
      </c>
      <c r="Z5269" s="12" t="inlineStr">
        <is>
          <t>VD 2.9 %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VFD|3/C+3G|2/0</t>
        </is>
      </c>
      <c r="L5270" s="12" t="inlineStr">
        <is>
          <t>3/C+3G</t>
        </is>
      </c>
      <c r="M5270" s="12" t="inlineStr">
        <is>
          <t>2/0</t>
        </is>
      </c>
      <c r="N5270" s="12" t="n">
        <v>1</v>
      </c>
      <c r="O5270" s="12" t="n">
        <v>1</v>
      </c>
      <c r="P5270" s="12" t="n">
        <v>480</v>
      </c>
      <c r="Q5270" s="12" t="n">
        <v>75</v>
      </c>
      <c r="R5270" s="12" t="n">
        <v>106</v>
      </c>
      <c r="S5270" s="12" t="inlineStr">
        <is>
          <t>Duct bank</t>
        </is>
      </c>
      <c r="T5270" s="16" t="n">
        <v>683</v>
      </c>
      <c r="U5270" s="16" t="n">
        <v>38</v>
      </c>
      <c r="V5270" s="16">
        <f>ROUNDUP((T5270+U5270+2*'Read Me'!$B$13)*(1+'Read Me'!$B$12),-1)</f>
        <v/>
      </c>
      <c r="W5270" s="16">
        <f>V5270*N5270*O5270</f>
        <v/>
      </c>
      <c r="X5270" s="12">
        <f>IF(LEFT(I5270,2)="MV",2*N5270*IF(L5270="1/C",O5270,1),0)</f>
        <v/>
      </c>
      <c r="Y5270" s="12">
        <f>IF(OR(LEFT(K5270,4)="LVAX",LEFT(K5270,6)="MV15AX",LEFT(K5270,4)="CTAX",LEFT(K5270,2)="W|"),2*N5270*O5270,0)</f>
        <v/>
      </c>
      <c r="Z5270" s="12" t="inlineStr">
        <is>
          <t>VD 2.9 %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VFD|3/C+3G|2/0</t>
        </is>
      </c>
      <c r="L5271" s="12" t="inlineStr">
        <is>
          <t>3/C+3G</t>
        </is>
      </c>
      <c r="M5271" s="12" t="inlineStr">
        <is>
          <t>2/0</t>
        </is>
      </c>
      <c r="N5271" s="12" t="n">
        <v>1</v>
      </c>
      <c r="O5271" s="12" t="n">
        <v>1</v>
      </c>
      <c r="P5271" s="12" t="n">
        <v>480</v>
      </c>
      <c r="Q5271" s="12" t="n">
        <v>75</v>
      </c>
      <c r="R5271" s="12" t="n">
        <v>106</v>
      </c>
      <c r="S5271" s="12" t="inlineStr">
        <is>
          <t>Duct bank</t>
        </is>
      </c>
      <c r="T5271" s="16" t="n">
        <v>683</v>
      </c>
      <c r="U5271" s="16" t="n">
        <v>38</v>
      </c>
      <c r="V5271" s="16">
        <f>ROUNDUP((T5271+U5271+2*'Read Me'!$B$13)*(1+'Read Me'!$B$12),-1)</f>
        <v/>
      </c>
      <c r="W5271" s="16">
        <f>V5271*N5271*O5271</f>
        <v/>
      </c>
      <c r="X5271" s="12">
        <f>IF(LEFT(I5271,2)="MV",2*N5271*IF(L5271="1/C",O5271,1),0)</f>
        <v/>
      </c>
      <c r="Y5271" s="12">
        <f>IF(OR(LEFT(K5271,4)="LVAX",LEFT(K5271,6)="MV15AX",LEFT(K5271,4)="CTAX",LEFT(K5271,2)="W|"),2*N5271*O5271,0)</f>
        <v/>
      </c>
      <c r="Z5271" s="12" t="inlineStr">
        <is>
          <t>VD 2.9 %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VFD|3/C+3G|2/0</t>
        </is>
      </c>
      <c r="L5272" s="12" t="inlineStr">
        <is>
          <t>3/C+3G</t>
        </is>
      </c>
      <c r="M5272" s="12" t="inlineStr">
        <is>
          <t>2/0</t>
        </is>
      </c>
      <c r="N5272" s="12" t="n">
        <v>1</v>
      </c>
      <c r="O5272" s="12" t="n">
        <v>1</v>
      </c>
      <c r="P5272" s="12" t="n">
        <v>480</v>
      </c>
      <c r="Q5272" s="12" t="n">
        <v>75</v>
      </c>
      <c r="R5272" s="12" t="n">
        <v>106</v>
      </c>
      <c r="S5272" s="12" t="inlineStr">
        <is>
          <t>Duct bank</t>
        </is>
      </c>
      <c r="T5272" s="16" t="n">
        <v>683</v>
      </c>
      <c r="U5272" s="16" t="n">
        <v>38</v>
      </c>
      <c r="V5272" s="16">
        <f>ROUNDUP((T5272+U5272+2*'Read Me'!$B$13)*(1+'Read Me'!$B$12),-1)</f>
        <v/>
      </c>
      <c r="W5272" s="16">
        <f>V5272*N5272*O5272</f>
        <v/>
      </c>
      <c r="X5272" s="12">
        <f>IF(LEFT(I5272,2)="MV",2*N5272*IF(L5272="1/C",O5272,1),0)</f>
        <v/>
      </c>
      <c r="Y5272" s="12">
        <f>IF(OR(LEFT(K5272,4)="LVAX",LEFT(K5272,6)="MV15AX",LEFT(K5272,4)="CTAX",LEFT(K5272,2)="W|"),2*N5272*O5272,0)</f>
        <v/>
      </c>
      <c r="Z5272" s="12" t="inlineStr">
        <is>
          <t>VD 2.9 %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VFD|3/C+3G|2/0</t>
        </is>
      </c>
      <c r="L5273" s="12" t="inlineStr">
        <is>
          <t>3/C+3G</t>
        </is>
      </c>
      <c r="M5273" s="12" t="inlineStr">
        <is>
          <t>2/0</t>
        </is>
      </c>
      <c r="N5273" s="12" t="n">
        <v>1</v>
      </c>
      <c r="O5273" s="12" t="n">
        <v>1</v>
      </c>
      <c r="P5273" s="12" t="n">
        <v>480</v>
      </c>
      <c r="Q5273" s="12" t="n">
        <v>75</v>
      </c>
      <c r="R5273" s="12" t="n">
        <v>106</v>
      </c>
      <c r="S5273" s="12" t="inlineStr">
        <is>
          <t>Duct bank</t>
        </is>
      </c>
      <c r="T5273" s="16" t="n">
        <v>683</v>
      </c>
      <c r="U5273" s="16" t="n">
        <v>38</v>
      </c>
      <c r="V5273" s="16">
        <f>ROUNDUP((T5273+U5273+2*'Read Me'!$B$13)*(1+'Read Me'!$B$12),-1)</f>
        <v/>
      </c>
      <c r="W5273" s="16">
        <f>V5273*N5273*O5273</f>
        <v/>
      </c>
      <c r="X5273" s="12">
        <f>IF(LEFT(I5273,2)="MV",2*N5273*IF(L5273="1/C",O5273,1),0)</f>
        <v/>
      </c>
      <c r="Y5273" s="12">
        <f>IF(OR(LEFT(K5273,4)="LVAX",LEFT(K5273,6)="MV15AX",LEFT(K5273,4)="CTAX",LEFT(K5273,2)="W|"),2*N5273*O5273,0)</f>
        <v/>
      </c>
      <c r="Z5273" s="12" t="inlineStr">
        <is>
          <t>VD 2.9 %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VFD|3/C+3G|2/0</t>
        </is>
      </c>
      <c r="L5274" s="12" t="inlineStr">
        <is>
          <t>3/C+3G</t>
        </is>
      </c>
      <c r="M5274" s="12" t="inlineStr">
        <is>
          <t>2/0</t>
        </is>
      </c>
      <c r="N5274" s="12" t="n">
        <v>1</v>
      </c>
      <c r="O5274" s="12" t="n">
        <v>1</v>
      </c>
      <c r="P5274" s="12" t="n">
        <v>480</v>
      </c>
      <c r="Q5274" s="12" t="n">
        <v>75</v>
      </c>
      <c r="R5274" s="12" t="n">
        <v>106</v>
      </c>
      <c r="S5274" s="12" t="inlineStr">
        <is>
          <t>Duct bank</t>
        </is>
      </c>
      <c r="T5274" s="16" t="n">
        <v>683</v>
      </c>
      <c r="U5274" s="16" t="n">
        <v>38</v>
      </c>
      <c r="V5274" s="16">
        <f>ROUNDUP((T5274+U5274+2*'Read Me'!$B$13)*(1+'Read Me'!$B$12),-1)</f>
        <v/>
      </c>
      <c r="W5274" s="16">
        <f>V5274*N5274*O5274</f>
        <v/>
      </c>
      <c r="X5274" s="12">
        <f>IF(LEFT(I5274,2)="MV",2*N5274*IF(L5274="1/C",O5274,1),0)</f>
        <v/>
      </c>
      <c r="Y5274" s="12">
        <f>IF(OR(LEFT(K5274,4)="LVAX",LEFT(K5274,6)="MV15AX",LEFT(K5274,4)="CTAX",LEFT(K5274,2)="W|"),2*N5274*O5274,0)</f>
        <v/>
      </c>
      <c r="Z5274" s="12" t="inlineStr">
        <is>
          <t>VD 2.9 %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VFD|3/C+3G|2/0</t>
        </is>
      </c>
      <c r="L5275" s="12" t="inlineStr">
        <is>
          <t>3/C+3G</t>
        </is>
      </c>
      <c r="M5275" s="12" t="inlineStr">
        <is>
          <t>2/0</t>
        </is>
      </c>
      <c r="N5275" s="12" t="n">
        <v>1</v>
      </c>
      <c r="O5275" s="12" t="n">
        <v>1</v>
      </c>
      <c r="P5275" s="12" t="n">
        <v>480</v>
      </c>
      <c r="Q5275" s="12" t="n">
        <v>75</v>
      </c>
      <c r="R5275" s="12" t="n">
        <v>106</v>
      </c>
      <c r="S5275" s="12" t="inlineStr">
        <is>
          <t>Duct bank</t>
        </is>
      </c>
      <c r="T5275" s="16" t="n">
        <v>683</v>
      </c>
      <c r="U5275" s="16" t="n">
        <v>38</v>
      </c>
      <c r="V5275" s="16">
        <f>ROUNDUP((T5275+U5275+2*'Read Me'!$B$13)*(1+'Read Me'!$B$12),-1)</f>
        <v/>
      </c>
      <c r="W5275" s="16">
        <f>V5275*N5275*O5275</f>
        <v/>
      </c>
      <c r="X5275" s="12">
        <f>IF(LEFT(I5275,2)="MV",2*N5275*IF(L5275="1/C",O5275,1),0)</f>
        <v/>
      </c>
      <c r="Y5275" s="12">
        <f>IF(OR(LEFT(K5275,4)="LVAX",LEFT(K5275,6)="MV15AX",LEFT(K5275,4)="CTAX",LEFT(K5275,2)="W|"),2*N5275*O5275,0)</f>
        <v/>
      </c>
      <c r="Z5275" s="12" t="inlineStr">
        <is>
          <t>VD 2.9 %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VFD|3/C+3G|2/0</t>
        </is>
      </c>
      <c r="L5276" s="12" t="inlineStr">
        <is>
          <t>3/C+3G</t>
        </is>
      </c>
      <c r="M5276" s="12" t="inlineStr">
        <is>
          <t>2/0</t>
        </is>
      </c>
      <c r="N5276" s="12" t="n">
        <v>1</v>
      </c>
      <c r="O5276" s="12" t="n">
        <v>1</v>
      </c>
      <c r="P5276" s="12" t="n">
        <v>480</v>
      </c>
      <c r="Q5276" s="12" t="n">
        <v>75</v>
      </c>
      <c r="R5276" s="12" t="n">
        <v>106</v>
      </c>
      <c r="S5276" s="12" t="inlineStr">
        <is>
          <t>Duct bank</t>
        </is>
      </c>
      <c r="T5276" s="16" t="n">
        <v>683</v>
      </c>
      <c r="U5276" s="16" t="n">
        <v>38</v>
      </c>
      <c r="V5276" s="16">
        <f>ROUNDUP((T5276+U5276+2*'Read Me'!$B$13)*(1+'Read Me'!$B$12),-1)</f>
        <v/>
      </c>
      <c r="W5276" s="16">
        <f>V5276*N5276*O5276</f>
        <v/>
      </c>
      <c r="X5276" s="12">
        <f>IF(LEFT(I5276,2)="MV",2*N5276*IF(L5276="1/C",O5276,1),0)</f>
        <v/>
      </c>
      <c r="Y5276" s="12">
        <f>IF(OR(LEFT(K5276,4)="LVAX",LEFT(K5276,6)="MV15AX",LEFT(K5276,4)="CTAX",LEFT(K5276,2)="W|"),2*N5276*O5276,0)</f>
        <v/>
      </c>
      <c r="Z5276" s="12" t="inlineStr">
        <is>
          <t>VD 2.9 %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VFD|3/C+3G|2/0</t>
        </is>
      </c>
      <c r="L5277" s="12" t="inlineStr">
        <is>
          <t>3/C+3G</t>
        </is>
      </c>
      <c r="M5277" s="12" t="inlineStr">
        <is>
          <t>2/0</t>
        </is>
      </c>
      <c r="N5277" s="12" t="n">
        <v>1</v>
      </c>
      <c r="O5277" s="12" t="n">
        <v>1</v>
      </c>
      <c r="P5277" s="12" t="n">
        <v>480</v>
      </c>
      <c r="Q5277" s="12" t="n">
        <v>75</v>
      </c>
      <c r="R5277" s="12" t="n">
        <v>106</v>
      </c>
      <c r="S5277" s="12" t="inlineStr">
        <is>
          <t>Duct bank</t>
        </is>
      </c>
      <c r="T5277" s="16" t="n">
        <v>683</v>
      </c>
      <c r="U5277" s="16" t="n">
        <v>38</v>
      </c>
      <c r="V5277" s="16">
        <f>ROUNDUP((T5277+U5277+2*'Read Me'!$B$13)*(1+'Read Me'!$B$12),-1)</f>
        <v/>
      </c>
      <c r="W5277" s="16">
        <f>V5277*N5277*O5277</f>
        <v/>
      </c>
      <c r="X5277" s="12">
        <f>IF(LEFT(I5277,2)="MV",2*N5277*IF(L5277="1/C",O5277,1),0)</f>
        <v/>
      </c>
      <c r="Y5277" s="12">
        <f>IF(OR(LEFT(K5277,4)="LVAX",LEFT(K5277,6)="MV15AX",LEFT(K5277,4)="CTAX",LEFT(K5277,2)="W|"),2*N5277*O5277,0)</f>
        <v/>
      </c>
      <c r="Z5277" s="12" t="inlineStr">
        <is>
          <t>VD 2.9 %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VFD|3/C+3G|2/0</t>
        </is>
      </c>
      <c r="L5278" s="12" t="inlineStr">
        <is>
          <t>3/C+3G</t>
        </is>
      </c>
      <c r="M5278" s="12" t="inlineStr">
        <is>
          <t>2/0</t>
        </is>
      </c>
      <c r="N5278" s="12" t="n">
        <v>1</v>
      </c>
      <c r="O5278" s="12" t="n">
        <v>1</v>
      </c>
      <c r="P5278" s="12" t="n">
        <v>480</v>
      </c>
      <c r="Q5278" s="12" t="n">
        <v>75</v>
      </c>
      <c r="R5278" s="12" t="n">
        <v>106</v>
      </c>
      <c r="S5278" s="12" t="inlineStr">
        <is>
          <t>Duct bank</t>
        </is>
      </c>
      <c r="T5278" s="16" t="n">
        <v>683</v>
      </c>
      <c r="U5278" s="16" t="n">
        <v>38</v>
      </c>
      <c r="V5278" s="16">
        <f>ROUNDUP((T5278+U5278+2*'Read Me'!$B$13)*(1+'Read Me'!$B$12),-1)</f>
        <v/>
      </c>
      <c r="W5278" s="16">
        <f>V5278*N5278*O5278</f>
        <v/>
      </c>
      <c r="X5278" s="12">
        <f>IF(LEFT(I5278,2)="MV",2*N5278*IF(L5278="1/C",O5278,1),0)</f>
        <v/>
      </c>
      <c r="Y5278" s="12">
        <f>IF(OR(LEFT(K5278,4)="LVAX",LEFT(K5278,6)="MV15AX",LEFT(K5278,4)="CTAX",LEFT(K5278,2)="W|"),2*N5278*O5278,0)</f>
        <v/>
      </c>
      <c r="Z5278" s="12" t="inlineStr">
        <is>
          <t>VD 2.9 %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6" t="n">
        <v>778</v>
      </c>
      <c r="U5279" s="16" t="n">
        <v>38</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Duct bank</t>
        </is>
      </c>
      <c r="T5280" s="16" t="n">
        <v>629</v>
      </c>
      <c r="U5280" s="16" t="n">
        <v>38</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6" t="n">
        <v>35</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Duct bank</t>
        </is>
      </c>
      <c r="T5297" s="16" t="n">
        <v>35</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356</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356</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356</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356</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356</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356</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356</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356</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356</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356</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356</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356</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334</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334</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334</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334</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334</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334</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312</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312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312</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312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312</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312</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Duct bank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Duct bank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Duct bank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346</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346</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100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100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50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50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6" t="n">
        <v>50</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6" t="n">
        <v>50</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6" t="n">
        <v>50</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6" t="n">
        <v>50</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6" t="n">
        <v>50</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6" t="n">
        <v>50</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6" t="n">
        <v>50</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6" t="n">
        <v>50</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6" t="n">
        <v>50</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50</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6" t="n">
        <v>55</v>
      </c>
      <c r="U5369" s="16" t="n">
        <v>205</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6" t="n">
        <v>55</v>
      </c>
      <c r="U5371" s="16" t="n">
        <v>205</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994</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994</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50</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758</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797</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593</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593</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593</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470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466</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441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433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358</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6" t="n">
        <v>358</v>
      </c>
      <c r="U5421" s="16" t="n">
        <v>48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348</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328</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328</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346</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6" t="n">
        <v>361</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341</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321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301</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4293</v>
      </c>
      <c r="U5430" s="16" t="n">
        <v>36</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3499</v>
      </c>
      <c r="U5431" s="16" t="n">
        <v>359</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3128</v>
      </c>
      <c r="U5432" s="16" t="n">
        <v>302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2978</v>
      </c>
      <c r="U5433" s="16" t="n">
        <v>284</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470</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466</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433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35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35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356</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356</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356</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356</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334</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334</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312</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100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100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50</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50</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50</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50</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50</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50</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50</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50</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50</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50</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55</v>
      </c>
      <c r="U5512" s="16" t="n">
        <v>205</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55</v>
      </c>
      <c r="U5514" s="16" t="n">
        <v>205</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994</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994</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Duct bank</t>
        </is>
      </c>
      <c r="T5523" s="16" t="n">
        <v>50</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Duct bank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773</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758</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797</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797</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593</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593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593</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593</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593</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593</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651</v>
      </c>
      <c r="U5612" s="16" t="n">
        <v>57</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651</v>
      </c>
      <c r="U5614" s="16" t="n">
        <v>57</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470</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616</v>
      </c>
      <c r="U5620" s="16" t="n">
        <v>52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616</v>
      </c>
      <c r="U5622" s="16" t="n">
        <v>52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530</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530</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441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358</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Duct bank</t>
        </is>
      </c>
      <c r="T5629" s="16" t="n">
        <v>358</v>
      </c>
      <c r="U5629" s="16" t="n">
        <v>48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348</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328</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328</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Duct bank</t>
        </is>
      </c>
      <c r="T5633" s="16" t="n">
        <v>35</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0.7 %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356</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2.6 %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334</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2.4 %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312</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2.2 %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2.4 %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100</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1.3 %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Duct bank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6" t="n">
        <v>50</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6" t="n">
        <v>50</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1.0 %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Duct bank</t>
        </is>
      </c>
      <c r="T5646" s="16" t="n">
        <v>50</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1.5 %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50</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1.7 %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50</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1.5 %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Duct bank</t>
        </is>
      </c>
      <c r="T5649" s="16" t="n">
        <v>50</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1.7 %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6" t="n">
        <v>55</v>
      </c>
      <c r="U5651" s="16" t="n">
        <v>205</v>
      </c>
      <c r="V5651" s="16">
        <f>ROUNDUP((T5651+U5651+2*'Read Me'!$B$13)*(1+'Read Me'!$B$12),-1)</f>
        <v/>
      </c>
      <c r="W5651" s="16">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994</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758</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797</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593</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2.6 %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593</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2.7 %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593</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2.7 %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470</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2.3 %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616</v>
      </c>
      <c r="U5682" s="16" t="n">
        <v>52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530</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2.6 %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466</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441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2.0 %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LVAX|3/C+G|8</t>
        </is>
      </c>
      <c r="L5686" s="12" t="inlineStr">
        <is>
          <t>3/C+G</t>
        </is>
      </c>
      <c r="M5686" s="12" t="inlineStr">
        <is>
          <t>8</t>
        </is>
      </c>
      <c r="N5686" s="12" t="n">
        <v>1</v>
      </c>
      <c r="O5686" s="12" t="n">
        <v>1</v>
      </c>
      <c r="P5686" s="12" t="n">
        <v>480</v>
      </c>
      <c r="Q5686" s="12" t="n">
        <v>15</v>
      </c>
      <c r="R5686" s="12" t="n">
        <v>21.2</v>
      </c>
      <c r="S5686" s="12" t="inlineStr">
        <is>
          <t>Duct bank</t>
        </is>
      </c>
      <c r="T5686" s="16" t="n">
        <v>433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3.0 %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HV duct bank</t>
        </is>
      </c>
      <c r="T5687" s="16" t="n">
        <v>4013</v>
      </c>
      <c r="U5687" s="16" t="n">
        <v>128</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2649</v>
      </c>
      <c r="U5688" s="16" t="n">
        <v>219</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1218</v>
      </c>
      <c r="U5692" s="16" t="n">
        <v>200</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1218</v>
      </c>
      <c r="U5694" s="16" t="n">
        <v>200</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6</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6</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4</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4</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3/0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3/0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2</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2</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3</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1</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1/0</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350 kcmil</t>
        </is>
      </c>
      <c r="K792" s="12" t="n">
        <v>2</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1</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1</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8</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2/0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2/0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2/0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2/0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8</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2026-10-16T16:47:43Z</dcterms:created>
  <dcterms:modified xsi:type="dcterms:W3CDTF">2026-10-16T16:47:46Z</dcterms:modified>
</cp:coreProperties>
</file>