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115</v>
      </c>
      <c r="U2786" s="16" t="n">
        <v>96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2004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2004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292</v>
      </c>
      <c r="U2789" s="16" t="n">
        <v>108</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370</v>
      </c>
      <c r="U2821" s="16" t="n">
        <v>52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160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292</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370</v>
      </c>
      <c r="U2829" s="16" t="n">
        <v>52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115</v>
      </c>
      <c r="U2836" s="16" t="n">
        <v>96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160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160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160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2010</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2.6 %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2010</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2.6 %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LV|3/C+G|500</t>
        </is>
      </c>
      <c r="L2889" s="12" t="inlineStr">
        <is>
          <t>3/C+G</t>
        </is>
      </c>
      <c r="M2889" s="12" t="inlineStr">
        <is>
          <t>500 kcmil</t>
        </is>
      </c>
      <c r="N2889" s="12" t="n">
        <v>2</v>
      </c>
      <c r="O2889" s="12" t="n">
        <v>1</v>
      </c>
      <c r="P2889" s="12" t="n">
        <v>480</v>
      </c>
      <c r="Q2889" s="12" t="n">
        <v>150</v>
      </c>
      <c r="R2889" s="12" t="n">
        <v>212.3</v>
      </c>
      <c r="S2889" s="12" t="inlineStr">
        <is>
          <t>Duct bank</t>
        </is>
      </c>
      <c r="T2889" s="16" t="n">
        <v>2089</v>
      </c>
      <c r="U2889" s="16" t="n">
        <v>165</v>
      </c>
      <c r="V2889" s="16">
        <f>ROUNDUP((T2889+U2889+2*'Read Me'!$B$13)*(1+'Read Me'!$B$12),-1)</f>
        <v/>
      </c>
      <c r="W2889" s="16">
        <f>V2889*N2889*O2889</f>
        <v/>
      </c>
      <c r="X2889" s="12">
        <f>IF(LEFT(I2889,2)="MV",2*N2889*IF(L2889="1/C",O2889,1),0)</f>
        <v/>
      </c>
      <c r="Y2889" s="12">
        <f>IF(OR(LEFT(K2889,4)="LVAX",LEFT(K2889,6)="MV15AX",LEFT(K2889,4)="CTAX",LEFT(K2889,2)="W|"),2*N2889*O2889,0)</f>
        <v/>
      </c>
      <c r="Z2889" s="12" t="inlineStr">
        <is>
          <t>VD 2.4 %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LV|3/C+G|500</t>
        </is>
      </c>
      <c r="L2890" s="12" t="inlineStr">
        <is>
          <t>3/C+G</t>
        </is>
      </c>
      <c r="M2890" s="12" t="inlineStr">
        <is>
          <t>500 kcmil</t>
        </is>
      </c>
      <c r="N2890" s="12" t="n">
        <v>1</v>
      </c>
      <c r="O2890" s="12" t="n">
        <v>1</v>
      </c>
      <c r="P2890" s="12" t="n">
        <v>480</v>
      </c>
      <c r="Q2890" s="12" t="n">
        <v>75</v>
      </c>
      <c r="R2890" s="12" t="n">
        <v>106.1</v>
      </c>
      <c r="S2890" s="12" t="inlineStr">
        <is>
          <t>Duct bank</t>
        </is>
      </c>
      <c r="T2890" s="16" t="n">
        <v>2089</v>
      </c>
      <c r="U2890" s="16" t="n">
        <v>165</v>
      </c>
      <c r="V2890" s="16">
        <f>ROUNDUP((T2890+U2890+2*'Read Me'!$B$13)*(1+'Read Me'!$B$12),-1)</f>
        <v/>
      </c>
      <c r="W2890" s="16">
        <f>V2890*N2890*O2890</f>
        <v/>
      </c>
      <c r="X2890" s="12">
        <f>IF(LEFT(I2890,2)="MV",2*N2890*IF(L2890="1/C",O2890,1),0)</f>
        <v/>
      </c>
      <c r="Y2890" s="12">
        <f>IF(OR(LEFT(K2890,4)="LVAX",LEFT(K2890,6)="MV15AX",LEFT(K2890,4)="CTAX",LEFT(K2890,2)="W|"),2*N2890*O2890,0)</f>
        <v/>
      </c>
      <c r="Z2890" s="12" t="inlineStr">
        <is>
          <t>VD 2.4 %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LV|3/C+G|500</t>
        </is>
      </c>
      <c r="L2891" s="12" t="inlineStr">
        <is>
          <t>3/C+G</t>
        </is>
      </c>
      <c r="M2891" s="12" t="inlineStr">
        <is>
          <t>500 kcmil</t>
        </is>
      </c>
      <c r="N2891" s="12" t="n">
        <v>1</v>
      </c>
      <c r="O2891" s="12" t="n">
        <v>1</v>
      </c>
      <c r="P2891" s="12" t="n">
        <v>480</v>
      </c>
      <c r="Q2891" s="12" t="n">
        <v>75</v>
      </c>
      <c r="R2891" s="12" t="n">
        <v>106.1</v>
      </c>
      <c r="S2891" s="12" t="inlineStr">
        <is>
          <t>Duct bank</t>
        </is>
      </c>
      <c r="T2891" s="16" t="n">
        <v>2089</v>
      </c>
      <c r="U2891" s="16" t="n">
        <v>165</v>
      </c>
      <c r="V2891" s="16">
        <f>ROUNDUP((T2891+U2891+2*'Read Me'!$B$13)*(1+'Read Me'!$B$12),-1)</f>
        <v/>
      </c>
      <c r="W2891" s="16">
        <f>V2891*N2891*O2891</f>
        <v/>
      </c>
      <c r="X2891" s="12">
        <f>IF(LEFT(I2891,2)="MV",2*N2891*IF(L2891="1/C",O2891,1),0)</f>
        <v/>
      </c>
      <c r="Y2891" s="12">
        <f>IF(OR(LEFT(K2891,4)="LVAX",LEFT(K2891,6)="MV15AX",LEFT(K2891,4)="CTAX",LEFT(K2891,2)="W|"),2*N2891*O2891,0)</f>
        <v/>
      </c>
      <c r="Z2891" s="12" t="inlineStr">
        <is>
          <t>VD 2.4 %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Duct bank</t>
        </is>
      </c>
      <c r="T2892" s="16" t="n">
        <v>2089</v>
      </c>
      <c r="U2892" s="16" t="n">
        <v>165</v>
      </c>
      <c r="V2892" s="16">
        <f>ROUNDUP((T2892+U2892+2*'Read Me'!$B$13)*(1+'Read Me'!$B$12),-1)</f>
        <v/>
      </c>
      <c r="W2892" s="16">
        <f>V2892*N2892*O2892</f>
        <v/>
      </c>
      <c r="X2892" s="12">
        <f>IF(LEFT(I2892,2)="MV",2*N2892*IF(L2892="1/C",O2892,1),0)</f>
        <v/>
      </c>
      <c r="Y2892" s="12">
        <f>IF(OR(LEFT(K2892,4)="LVAX",LEFT(K2892,6)="MV15AX",LEFT(K2892,4)="CTAX",LEFT(K2892,2)="W|"),2*N2892*O2892,0)</f>
        <v/>
      </c>
      <c r="Z2892" s="12" t="inlineStr">
        <is>
          <t>VD 2.5 %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Duct bank</t>
        </is>
      </c>
      <c r="T2893" s="16" t="n">
        <v>2089</v>
      </c>
      <c r="U2893" s="16" t="n">
        <v>165</v>
      </c>
      <c r="V2893" s="16">
        <f>ROUNDUP((T2893+U2893+2*'Read Me'!$B$13)*(1+'Read Me'!$B$12),-1)</f>
        <v/>
      </c>
      <c r="W2893" s="16">
        <f>V2893*N2893*O2893</f>
        <v/>
      </c>
      <c r="X2893" s="12">
        <f>IF(LEFT(I2893,2)="MV",2*N2893*IF(L2893="1/C",O2893,1),0)</f>
        <v/>
      </c>
      <c r="Y2893" s="12">
        <f>IF(OR(LEFT(K2893,4)="LVAX",LEFT(K2893,6)="MV15AX",LEFT(K2893,4)="CTAX",LEFT(K2893,2)="W|"),2*N2893*O2893,0)</f>
        <v/>
      </c>
      <c r="Z2893" s="12" t="inlineStr">
        <is>
          <t>VD 2.5 %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1959</v>
      </c>
      <c r="U2894" s="16" t="n">
        <v>209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2004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2004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2010</v>
      </c>
      <c r="U2901" s="16" t="n">
        <v>220</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Tray</t>
        </is>
      </c>
      <c r="T4234" s="16" t="n">
        <v>40</v>
      </c>
      <c r="U4234" s="16" t="n">
        <v>94</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40</v>
      </c>
      <c r="U4236" s="16" t="n">
        <v>164</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745</v>
      </c>
      <c r="U4241" s="16" t="n">
        <v>139</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745</v>
      </c>
      <c r="U4242" s="16" t="n">
        <v>139</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745</v>
      </c>
      <c r="U4243" s="16" t="n">
        <v>139</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745</v>
      </c>
      <c r="U4244" s="16" t="n">
        <v>139</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745</v>
      </c>
      <c r="U4245" s="16" t="n">
        <v>139</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40</v>
      </c>
      <c r="U4253" s="16" t="n">
        <v>240</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40</v>
      </c>
      <c r="U4254" s="16" t="n">
        <v>240</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40</v>
      </c>
      <c r="U4255" s="16" t="n">
        <v>240</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40</v>
      </c>
      <c r="U4256" s="16" t="n">
        <v>240</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40</v>
      </c>
      <c r="U4257" s="16" t="n">
        <v>240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206</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206</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206</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206</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206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40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2703</v>
      </c>
      <c r="U4438" s="16" t="n">
        <v>394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40</v>
      </c>
      <c r="U4476" s="16" t="n">
        <v>164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Tray</t>
        </is>
      </c>
      <c r="T4603" s="16" t="n">
        <v>40</v>
      </c>
      <c r="U4603" s="16" t="n">
        <v>94</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Tray</t>
        </is>
      </c>
      <c r="T4604" s="16" t="n">
        <v>40</v>
      </c>
      <c r="U4604" s="16" t="n">
        <v>94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745</v>
      </c>
      <c r="U4627" s="16" t="n">
        <v>139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745</v>
      </c>
      <c r="U4629" s="16" t="n">
        <v>139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40</v>
      </c>
      <c r="U4643" s="16" t="n">
        <v>240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40</v>
      </c>
      <c r="U4645" s="16" t="n">
        <v>240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206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206</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40</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Tray</t>
        </is>
      </c>
      <c r="T5065" s="16" t="n">
        <v>40</v>
      </c>
      <c r="U5065" s="16" t="n">
        <v>94</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Tray</t>
        </is>
      </c>
      <c r="T5066" s="16" t="n">
        <v>40</v>
      </c>
      <c r="U5066" s="16" t="n">
        <v>164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VFD|3/C+3G|1</t>
        </is>
      </c>
      <c r="L5080" s="12" t="inlineStr">
        <is>
          <t>3/C+3G</t>
        </is>
      </c>
      <c r="M5080" s="12" t="inlineStr">
        <is>
          <t>1</t>
        </is>
      </c>
      <c r="N5080" s="12" t="n">
        <v>1</v>
      </c>
      <c r="O5080" s="12" t="n">
        <v>1</v>
      </c>
      <c r="P5080" s="12" t="n">
        <v>480</v>
      </c>
      <c r="Q5080" s="12" t="n">
        <v>30</v>
      </c>
      <c r="R5080" s="12" t="n">
        <v>42</v>
      </c>
      <c r="S5080" s="12" t="inlineStr">
        <is>
          <t>Duct bank</t>
        </is>
      </c>
      <c r="T5080" s="16" t="n">
        <v>825</v>
      </c>
      <c r="U5080" s="16" t="n">
        <v>139</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120</v>
      </c>
      <c r="U5094" s="16" t="n">
        <v>240</v>
      </c>
      <c r="V5094" s="16">
        <f>ROUNDUP((T5094+U5094+2*'Read Me'!$B$13)*(1+'Read Me'!$B$12),-1)</f>
        <v/>
      </c>
      <c r="W5094" s="16">
        <f>V5094*N5094*O5094</f>
        <v/>
      </c>
      <c r="X5094" s="12">
        <f>IF(LEFT(I5094,2)="MV",2*N5094*IF(L5094="1/C",O5094,1),0)</f>
        <v/>
      </c>
      <c r="Y5094" s="12">
        <f>IF(OR(LEFT(K5094,4)="LVAX",LEFT(K5094,6)="MV15AX",LEFT(K5094,4)="CTAX",LEFT(K5094,2)="W|"),2*N5094*O5094,0)</f>
        <v/>
      </c>
      <c r="Z5094" s="12" t="inlineStr">
        <is>
          <t>VD 3.0 %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206</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40</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2026-10-23T15:18:46Z</dcterms:created>
  <dcterms:modified xsi:type="dcterms:W3CDTF">2026-10-23T15:18:48Z</dcterms:modified>
</cp:coreProperties>
</file>