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if\Desktop\Box Sync\IUPUI\courses\CS590HPC\assign3\report\"/>
    </mc:Choice>
  </mc:AlternateContent>
  <bookViews>
    <workbookView xWindow="0" yWindow="0" windowWidth="19200" windowHeight="8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" l="1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36" i="1"/>
  <c r="I36" i="1"/>
  <c r="J36" i="1"/>
  <c r="K36" i="1"/>
  <c r="L36" i="1"/>
  <c r="M36" i="1"/>
  <c r="N36" i="1"/>
  <c r="O36" i="1"/>
  <c r="G36" i="1"/>
  <c r="H35" i="1"/>
  <c r="I35" i="1"/>
  <c r="J35" i="1"/>
  <c r="K35" i="1"/>
  <c r="L35" i="1"/>
  <c r="M35" i="1"/>
  <c r="N35" i="1"/>
  <c r="O35" i="1"/>
  <c r="G35" i="1"/>
  <c r="H34" i="1"/>
  <c r="I34" i="1"/>
  <c r="J34" i="1"/>
  <c r="K34" i="1"/>
  <c r="L34" i="1"/>
  <c r="M34" i="1"/>
  <c r="N34" i="1"/>
  <c r="O34" i="1"/>
  <c r="G34" i="1"/>
  <c r="K32" i="1"/>
  <c r="L32" i="1"/>
  <c r="M32" i="1"/>
  <c r="N32" i="1"/>
  <c r="O32" i="1"/>
  <c r="J32" i="1"/>
  <c r="H31" i="1"/>
  <c r="I31" i="1"/>
  <c r="J31" i="1"/>
  <c r="K31" i="1"/>
  <c r="L31" i="1"/>
  <c r="M31" i="1"/>
  <c r="N31" i="1"/>
  <c r="O31" i="1"/>
  <c r="G31" i="1"/>
  <c r="H30" i="1"/>
  <c r="I30" i="1"/>
  <c r="J30" i="1"/>
  <c r="K30" i="1"/>
  <c r="L30" i="1"/>
  <c r="M30" i="1"/>
  <c r="N30" i="1"/>
  <c r="O30" i="1"/>
  <c r="G30" i="1"/>
  <c r="H29" i="1"/>
  <c r="I29" i="1"/>
  <c r="J29" i="1"/>
  <c r="K29" i="1"/>
  <c r="L29" i="1"/>
  <c r="M29" i="1"/>
  <c r="N29" i="1"/>
  <c r="O29" i="1"/>
  <c r="G29" i="1"/>
  <c r="L26" i="1"/>
  <c r="M26" i="1"/>
  <c r="N26" i="1"/>
  <c r="O26" i="1"/>
  <c r="K26" i="1"/>
  <c r="J26" i="1"/>
  <c r="I25" i="1"/>
  <c r="J25" i="1"/>
  <c r="K25" i="1"/>
  <c r="L25" i="1"/>
  <c r="M25" i="1"/>
  <c r="N25" i="1"/>
  <c r="O25" i="1"/>
  <c r="H25" i="1"/>
  <c r="G25" i="1"/>
  <c r="I24" i="1"/>
  <c r="J24" i="1"/>
  <c r="K24" i="1"/>
  <c r="L24" i="1"/>
  <c r="M24" i="1"/>
  <c r="N24" i="1"/>
  <c r="O24" i="1"/>
  <c r="H24" i="1"/>
  <c r="G24" i="1"/>
  <c r="I23" i="1"/>
  <c r="J23" i="1"/>
  <c r="K23" i="1"/>
  <c r="L23" i="1"/>
  <c r="M23" i="1"/>
  <c r="N23" i="1"/>
  <c r="O23" i="1"/>
  <c r="H23" i="1"/>
  <c r="G23" i="1"/>
</calcChain>
</file>

<file path=xl/sharedStrings.xml><?xml version="1.0" encoding="utf-8"?>
<sst xmlns="http://schemas.openxmlformats.org/spreadsheetml/2006/main" count="22" uniqueCount="16">
  <si>
    <t>n</t>
  </si>
  <si>
    <t>exec</t>
  </si>
  <si>
    <t>P=4</t>
  </si>
  <si>
    <t>P=16</t>
  </si>
  <si>
    <t>N</t>
  </si>
  <si>
    <t>P=64</t>
  </si>
  <si>
    <t>P=256</t>
  </si>
  <si>
    <t>P=1</t>
  </si>
  <si>
    <t>P\N</t>
  </si>
  <si>
    <t>RunTime</t>
  </si>
  <si>
    <t>Speedup</t>
  </si>
  <si>
    <t>Efficiency</t>
  </si>
  <si>
    <t>Gflops</t>
  </si>
  <si>
    <t>Execution Time of Serial and Parallel Summa Algorithm</t>
  </si>
  <si>
    <t>Speedup of Parallel Summa Algorithm</t>
  </si>
  <si>
    <t>Parallel Efficiency of Parallel Summa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</si>
</sst>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3" workbookViewId="0">
      <selection activeCell="F14" sqref="F14:O36"/>
    </sheetView>
  </sheetViews>
  <sheetFormatPr defaultRowHeight="15" x14ac:dyDescent="0.25"/>
  <cols>
    <col min="7" max="7" width="12" bestFit="1" customWidth="1"/>
  </cols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64</v>
      </c>
      <c r="B2">
        <v>2.428E-3</v>
      </c>
      <c r="F2" t="s">
        <v>4</v>
      </c>
      <c r="G2" t="s">
        <v>7</v>
      </c>
      <c r="H2" t="s">
        <v>2</v>
      </c>
      <c r="I2" t="s">
        <v>3</v>
      </c>
      <c r="J2" t="s">
        <v>5</v>
      </c>
      <c r="K2" t="s">
        <v>6</v>
      </c>
    </row>
    <row r="3" spans="1:16" x14ac:dyDescent="0.25">
      <c r="A3">
        <v>128</v>
      </c>
      <c r="B3">
        <v>5.4199999999999995E-4</v>
      </c>
      <c r="F3">
        <v>64</v>
      </c>
      <c r="G3">
        <v>1.103E-3</v>
      </c>
      <c r="H3">
        <v>2.428E-3</v>
      </c>
      <c r="I3">
        <v>1.73E-3</v>
      </c>
      <c r="J3">
        <v>3.5839999999999999E-3</v>
      </c>
    </row>
    <row r="4" spans="1:16" x14ac:dyDescent="0.25">
      <c r="A4">
        <v>256</v>
      </c>
      <c r="B4">
        <v>2.2699999999999999E-3</v>
      </c>
      <c r="F4">
        <v>128</v>
      </c>
      <c r="G4">
        <v>1.6019999999999999E-3</v>
      </c>
      <c r="H4">
        <v>5.4199999999999995E-4</v>
      </c>
      <c r="I4">
        <v>1.7440000000000001E-3</v>
      </c>
      <c r="J4">
        <v>4.3300000000000001E-4</v>
      </c>
    </row>
    <row r="5" spans="1:16" x14ac:dyDescent="0.25">
      <c r="A5">
        <v>512</v>
      </c>
      <c r="B5">
        <v>1.3443E-2</v>
      </c>
      <c r="F5">
        <v>256</v>
      </c>
      <c r="G5">
        <v>4.7349999999999996E-3</v>
      </c>
      <c r="H5">
        <v>2.2699999999999999E-3</v>
      </c>
      <c r="I5">
        <v>1.176E-3</v>
      </c>
      <c r="J5">
        <v>4.7650000000000001E-3</v>
      </c>
    </row>
    <row r="6" spans="1:16" x14ac:dyDescent="0.25">
      <c r="A6">
        <v>1024</v>
      </c>
      <c r="B6">
        <v>8.9223999999999998E-2</v>
      </c>
      <c r="F6">
        <v>512</v>
      </c>
      <c r="G6">
        <v>2.7344E-2</v>
      </c>
      <c r="H6">
        <v>1.3443E-2</v>
      </c>
      <c r="I6">
        <v>4.9040000000000004E-3</v>
      </c>
      <c r="J6">
        <v>3.3630000000000001E-3</v>
      </c>
      <c r="K6">
        <v>1.3668E-2</v>
      </c>
    </row>
    <row r="7" spans="1:16" x14ac:dyDescent="0.25">
      <c r="A7">
        <v>2048</v>
      </c>
      <c r="B7">
        <v>0.590113</v>
      </c>
      <c r="F7">
        <v>1024</v>
      </c>
      <c r="G7">
        <v>0.178262</v>
      </c>
      <c r="H7">
        <v>8.9223999999999998E-2</v>
      </c>
      <c r="I7">
        <v>3.0082000000000001E-2</v>
      </c>
      <c r="J7">
        <v>1.4062E-2</v>
      </c>
      <c r="K7">
        <v>2.196E-2</v>
      </c>
    </row>
    <row r="8" spans="1:16" x14ac:dyDescent="0.25">
      <c r="A8">
        <v>4096</v>
      </c>
      <c r="B8">
        <v>4.3774069999999998</v>
      </c>
      <c r="F8">
        <v>2048</v>
      </c>
      <c r="G8">
        <v>1.3103020000000001</v>
      </c>
      <c r="H8">
        <v>0.590113</v>
      </c>
      <c r="I8">
        <v>0.19830999999999999</v>
      </c>
      <c r="J8">
        <v>6.9333000000000006E-2</v>
      </c>
      <c r="K8">
        <v>4.3033000000000002E-2</v>
      </c>
    </row>
    <row r="9" spans="1:16" x14ac:dyDescent="0.25">
      <c r="A9">
        <v>8192</v>
      </c>
      <c r="B9">
        <v>33.879058999999998</v>
      </c>
      <c r="F9">
        <v>4096</v>
      </c>
      <c r="G9">
        <v>9.9591229999999999</v>
      </c>
      <c r="H9">
        <v>4.3774069999999998</v>
      </c>
      <c r="I9">
        <v>1.2655240000000001</v>
      </c>
      <c r="J9">
        <v>0.41171099999999999</v>
      </c>
      <c r="K9">
        <v>0.19949900000000001</v>
      </c>
    </row>
    <row r="10" spans="1:16" x14ac:dyDescent="0.25">
      <c r="A10">
        <v>16384</v>
      </c>
      <c r="B10">
        <v>277.36788300000001</v>
      </c>
      <c r="F10">
        <v>8192</v>
      </c>
      <c r="G10">
        <v>81.195937999999998</v>
      </c>
      <c r="H10">
        <v>33.879058999999998</v>
      </c>
      <c r="I10">
        <v>9.0835059999999999</v>
      </c>
      <c r="J10">
        <v>2.6550509999999998</v>
      </c>
      <c r="K10">
        <v>1.094438</v>
      </c>
    </row>
    <row r="11" spans="1:16" x14ac:dyDescent="0.25">
      <c r="F11">
        <v>16384</v>
      </c>
      <c r="G11">
        <v>649.18515100000002</v>
      </c>
      <c r="H11">
        <v>277.36788300000001</v>
      </c>
      <c r="I11">
        <v>72.935817</v>
      </c>
      <c r="J11">
        <v>18.880725000000002</v>
      </c>
      <c r="K11">
        <v>6.566071</v>
      </c>
    </row>
    <row r="12" spans="1:16" x14ac:dyDescent="0.25">
      <c r="A12">
        <v>64</v>
      </c>
      <c r="B12">
        <v>1.73E-3</v>
      </c>
      <c r="C12" t="s">
        <v>3</v>
      </c>
      <c r="F12">
        <v>32768</v>
      </c>
      <c r="J12">
        <v>191.21354099999999</v>
      </c>
      <c r="K12">
        <v>57.058627999999999</v>
      </c>
    </row>
    <row r="13" spans="1:16" x14ac:dyDescent="0.25">
      <c r="A13">
        <v>128</v>
      </c>
      <c r="B13">
        <v>1.7440000000000001E-3</v>
      </c>
    </row>
    <row r="14" spans="1:16" x14ac:dyDescent="0.25">
      <c r="A14">
        <v>256</v>
      </c>
      <c r="B14">
        <v>1.176E-3</v>
      </c>
      <c r="F14" s="2" t="s">
        <v>9</v>
      </c>
    </row>
    <row r="15" spans="1:16" x14ac:dyDescent="0.25">
      <c r="A15">
        <v>512</v>
      </c>
      <c r="B15">
        <v>4.9040000000000004E-3</v>
      </c>
      <c r="F15" s="2" t="s">
        <v>8</v>
      </c>
      <c r="G15" s="2">
        <v>64</v>
      </c>
      <c r="H15" s="2">
        <v>128</v>
      </c>
      <c r="I15" s="2">
        <v>256</v>
      </c>
      <c r="J15" s="2">
        <v>512</v>
      </c>
      <c r="K15" s="2">
        <v>1024</v>
      </c>
      <c r="L15" s="2">
        <v>2048</v>
      </c>
      <c r="M15" s="2">
        <v>4096</v>
      </c>
      <c r="N15" s="2">
        <v>8192</v>
      </c>
      <c r="O15" s="2">
        <v>16384</v>
      </c>
      <c r="P15" s="2">
        <v>32768</v>
      </c>
    </row>
    <row r="16" spans="1:16" x14ac:dyDescent="0.25">
      <c r="A16">
        <v>1024</v>
      </c>
      <c r="B16">
        <v>3.0082000000000001E-2</v>
      </c>
      <c r="F16" s="2">
        <v>1</v>
      </c>
      <c r="G16">
        <v>1.103E-3</v>
      </c>
      <c r="H16">
        <v>1.6019999999999999E-3</v>
      </c>
      <c r="I16">
        <v>4.7349999999999996E-3</v>
      </c>
      <c r="J16">
        <v>2.7344E-2</v>
      </c>
      <c r="K16">
        <v>0.178262</v>
      </c>
      <c r="L16">
        <v>1.3103020000000001</v>
      </c>
      <c r="M16">
        <v>9.9591229999999999</v>
      </c>
      <c r="N16">
        <v>81.195937999999998</v>
      </c>
      <c r="O16">
        <v>649.18515100000002</v>
      </c>
    </row>
    <row r="17" spans="1:16" x14ac:dyDescent="0.25">
      <c r="A17">
        <v>2048</v>
      </c>
      <c r="B17">
        <v>0.19830999999999999</v>
      </c>
      <c r="F17" s="2">
        <v>4</v>
      </c>
      <c r="G17">
        <v>2.428E-3</v>
      </c>
      <c r="H17">
        <v>5.4199999999999995E-4</v>
      </c>
      <c r="I17">
        <v>2.2699999999999999E-3</v>
      </c>
      <c r="J17">
        <v>1.3443E-2</v>
      </c>
      <c r="K17">
        <v>8.9223999999999998E-2</v>
      </c>
      <c r="L17">
        <v>0.590113</v>
      </c>
      <c r="M17">
        <v>4.3774069999999998</v>
      </c>
      <c r="N17">
        <v>33.879058999999998</v>
      </c>
      <c r="O17">
        <v>277.36788300000001</v>
      </c>
    </row>
    <row r="18" spans="1:16" x14ac:dyDescent="0.25">
      <c r="A18">
        <v>4096</v>
      </c>
      <c r="B18">
        <v>1.2655240000000001</v>
      </c>
      <c r="F18" s="2">
        <v>16</v>
      </c>
      <c r="G18">
        <v>1.73E-3</v>
      </c>
      <c r="H18">
        <v>1.7440000000000001E-3</v>
      </c>
      <c r="I18">
        <v>1.176E-3</v>
      </c>
      <c r="J18">
        <v>4.9040000000000004E-3</v>
      </c>
      <c r="K18">
        <v>3.0082000000000001E-2</v>
      </c>
      <c r="L18">
        <v>0.19830999999999999</v>
      </c>
      <c r="M18">
        <v>1.2655240000000001</v>
      </c>
      <c r="N18">
        <v>9.0835059999999999</v>
      </c>
      <c r="O18">
        <v>72.935817</v>
      </c>
    </row>
    <row r="19" spans="1:16" x14ac:dyDescent="0.25">
      <c r="A19">
        <v>8192</v>
      </c>
      <c r="B19">
        <v>9.0835059999999999</v>
      </c>
      <c r="F19" s="2">
        <v>64</v>
      </c>
      <c r="G19">
        <v>3.5839999999999999E-3</v>
      </c>
      <c r="H19">
        <v>4.3300000000000001E-4</v>
      </c>
      <c r="I19">
        <v>4.7650000000000001E-3</v>
      </c>
      <c r="J19">
        <v>3.3630000000000001E-3</v>
      </c>
      <c r="K19">
        <v>1.4062E-2</v>
      </c>
      <c r="L19">
        <v>6.9333000000000006E-2</v>
      </c>
      <c r="M19">
        <v>0.41171099999999999</v>
      </c>
      <c r="N19">
        <v>2.6550509999999998</v>
      </c>
      <c r="O19">
        <v>18.880725000000002</v>
      </c>
      <c r="P19">
        <v>191.21354099999999</v>
      </c>
    </row>
    <row r="20" spans="1:16" x14ac:dyDescent="0.25">
      <c r="A20">
        <v>16384</v>
      </c>
      <c r="B20">
        <v>72.935817</v>
      </c>
      <c r="F20" s="2">
        <v>256</v>
      </c>
      <c r="J20">
        <v>1.3668E-2</v>
      </c>
      <c r="K20">
        <v>2.196E-2</v>
      </c>
      <c r="L20">
        <v>4.3033000000000002E-2</v>
      </c>
      <c r="M20">
        <v>0.19949900000000001</v>
      </c>
      <c r="N20">
        <v>1.094438</v>
      </c>
      <c r="O20">
        <v>6.566071</v>
      </c>
      <c r="P20">
        <v>57.058627999999999</v>
      </c>
    </row>
    <row r="21" spans="1:16" x14ac:dyDescent="0.25">
      <c r="F21" s="2" t="s">
        <v>10</v>
      </c>
    </row>
    <row r="22" spans="1:16" x14ac:dyDescent="0.25">
      <c r="A22">
        <v>64</v>
      </c>
      <c r="B22">
        <v>3.5839999999999999E-3</v>
      </c>
      <c r="F22" s="2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</row>
    <row r="23" spans="1:16" x14ac:dyDescent="0.25">
      <c r="A23">
        <v>128</v>
      </c>
      <c r="B23">
        <v>4.3300000000000001E-4</v>
      </c>
      <c r="F23" s="2">
        <v>4</v>
      </c>
      <c r="G23">
        <f>G16/G17</f>
        <v>0.4542833607907743</v>
      </c>
      <c r="H23">
        <f>H16/H17</f>
        <v>2.9557195571955721</v>
      </c>
      <c r="I23">
        <f t="shared" ref="I23:O23" si="0">I16/I17</f>
        <v>2.0859030837004404</v>
      </c>
      <c r="J23">
        <f t="shared" si="0"/>
        <v>2.0340697760916462</v>
      </c>
      <c r="K23">
        <f t="shared" si="0"/>
        <v>1.9979153590962073</v>
      </c>
      <c r="L23">
        <f t="shared" si="0"/>
        <v>2.220425579507654</v>
      </c>
      <c r="M23">
        <f t="shared" si="0"/>
        <v>2.2751192658119295</v>
      </c>
      <c r="N23">
        <f t="shared" si="0"/>
        <v>2.3966408866314737</v>
      </c>
      <c r="O23">
        <f t="shared" si="0"/>
        <v>2.3405202649219485</v>
      </c>
    </row>
    <row r="24" spans="1:16" x14ac:dyDescent="0.25">
      <c r="A24">
        <v>256</v>
      </c>
      <c r="B24">
        <v>4.7650000000000001E-3</v>
      </c>
      <c r="F24" s="2">
        <v>16</v>
      </c>
      <c r="G24">
        <f>G16/G18</f>
        <v>0.6375722543352601</v>
      </c>
      <c r="H24">
        <f>H16/H18</f>
        <v>0.91857798165137605</v>
      </c>
      <c r="I24">
        <f t="shared" ref="I24:O24" si="1">I16/I18</f>
        <v>4.0263605442176873</v>
      </c>
      <c r="J24">
        <f t="shared" si="1"/>
        <v>5.5758564437194122</v>
      </c>
      <c r="K24">
        <f t="shared" si="1"/>
        <v>5.9258692906056778</v>
      </c>
      <c r="L24">
        <f t="shared" si="1"/>
        <v>6.6073420402400291</v>
      </c>
      <c r="M24">
        <f t="shared" si="1"/>
        <v>7.8695647020522719</v>
      </c>
      <c r="N24">
        <f t="shared" si="1"/>
        <v>8.9388324288000689</v>
      </c>
      <c r="O24">
        <f t="shared" si="1"/>
        <v>8.9007730042977382</v>
      </c>
    </row>
    <row r="25" spans="1:16" x14ac:dyDescent="0.25">
      <c r="A25">
        <v>512</v>
      </c>
      <c r="B25">
        <v>3.3630000000000001E-3</v>
      </c>
      <c r="F25" s="2">
        <v>64</v>
      </c>
      <c r="G25">
        <f>G16/G19</f>
        <v>0.30775669642857145</v>
      </c>
      <c r="H25">
        <f>H16/H19</f>
        <v>3.6997690531177825</v>
      </c>
      <c r="I25">
        <f t="shared" ref="I25:O25" si="2">I16/I19</f>
        <v>0.99370409233997892</v>
      </c>
      <c r="J25">
        <f t="shared" si="2"/>
        <v>8.1308355634849843</v>
      </c>
      <c r="K25">
        <f t="shared" si="2"/>
        <v>12.676859621675439</v>
      </c>
      <c r="L25">
        <f t="shared" si="2"/>
        <v>18.898677397487486</v>
      </c>
      <c r="M25">
        <f t="shared" si="2"/>
        <v>24.18959658595471</v>
      </c>
      <c r="N25">
        <f t="shared" si="2"/>
        <v>30.581686754793036</v>
      </c>
      <c r="O25">
        <f t="shared" si="2"/>
        <v>34.383486386248407</v>
      </c>
    </row>
    <row r="26" spans="1:16" x14ac:dyDescent="0.25">
      <c r="A26">
        <v>1024</v>
      </c>
      <c r="B26">
        <v>1.4062E-2</v>
      </c>
      <c r="F26" s="2">
        <v>256</v>
      </c>
      <c r="J26">
        <f>J16/J20</f>
        <v>2.0005853087503658</v>
      </c>
      <c r="K26">
        <f>K16/K20</f>
        <v>8.1175774134790526</v>
      </c>
      <c r="L26">
        <f t="shared" ref="L26:O26" si="3">L16/L20</f>
        <v>30.448771872748821</v>
      </c>
      <c r="M26">
        <f t="shared" si="3"/>
        <v>49.920666269003853</v>
      </c>
      <c r="N26">
        <f t="shared" si="3"/>
        <v>74.189618781511598</v>
      </c>
      <c r="O26">
        <f t="shared" si="3"/>
        <v>98.869651424725689</v>
      </c>
    </row>
    <row r="27" spans="1:16" x14ac:dyDescent="0.25">
      <c r="A27">
        <v>2048</v>
      </c>
      <c r="B27">
        <v>6.9333000000000006E-2</v>
      </c>
      <c r="F27" s="2" t="s">
        <v>11</v>
      </c>
    </row>
    <row r="28" spans="1:16" x14ac:dyDescent="0.25">
      <c r="A28">
        <v>4096</v>
      </c>
      <c r="B28">
        <v>0.41171099999999999</v>
      </c>
      <c r="F28" s="2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</row>
    <row r="29" spans="1:16" x14ac:dyDescent="0.25">
      <c r="A29">
        <v>8192</v>
      </c>
      <c r="B29">
        <v>2.6550509999999998</v>
      </c>
      <c r="F29" s="2">
        <v>4</v>
      </c>
      <c r="G29">
        <f>G16/(G17*4)</f>
        <v>0.11357084019769358</v>
      </c>
      <c r="H29">
        <f t="shared" ref="H29:O29" si="4">H16/(H17*4)</f>
        <v>0.73892988929889303</v>
      </c>
      <c r="I29">
        <f t="shared" si="4"/>
        <v>0.5214757709251101</v>
      </c>
      <c r="J29">
        <f t="shared" si="4"/>
        <v>0.50851744402291155</v>
      </c>
      <c r="K29">
        <f t="shared" si="4"/>
        <v>0.49947883977405183</v>
      </c>
      <c r="L29">
        <f t="shared" si="4"/>
        <v>0.55510639487691349</v>
      </c>
      <c r="M29">
        <f t="shared" si="4"/>
        <v>0.56877981645298237</v>
      </c>
      <c r="N29" s="2">
        <f t="shared" si="4"/>
        <v>0.59916022165786842</v>
      </c>
      <c r="O29">
        <f t="shared" si="4"/>
        <v>0.58513006623048713</v>
      </c>
    </row>
    <row r="30" spans="1:16" x14ac:dyDescent="0.25">
      <c r="A30">
        <v>16384</v>
      </c>
      <c r="B30">
        <v>18.880725000000002</v>
      </c>
      <c r="F30" s="2">
        <v>16</v>
      </c>
      <c r="G30">
        <f>G16/(G18*16)</f>
        <v>3.9848265895953756E-2</v>
      </c>
      <c r="H30">
        <f t="shared" ref="H30:O30" si="5">H16/(H18*16)</f>
        <v>5.7411123853211003E-2</v>
      </c>
      <c r="I30">
        <f t="shared" si="5"/>
        <v>0.25164753401360546</v>
      </c>
      <c r="J30">
        <f t="shared" si="5"/>
        <v>0.34849102773246327</v>
      </c>
      <c r="K30">
        <f t="shared" si="5"/>
        <v>0.37036683066285486</v>
      </c>
      <c r="L30">
        <f t="shared" si="5"/>
        <v>0.41295887751500182</v>
      </c>
      <c r="M30">
        <f t="shared" si="5"/>
        <v>0.49184779387826699</v>
      </c>
      <c r="N30">
        <f t="shared" si="5"/>
        <v>0.55867702680000431</v>
      </c>
      <c r="O30">
        <f t="shared" si="5"/>
        <v>0.55629831276860864</v>
      </c>
    </row>
    <row r="31" spans="1:16" x14ac:dyDescent="0.25">
      <c r="A31">
        <v>32768</v>
      </c>
      <c r="B31">
        <v>191.21354099999999</v>
      </c>
      <c r="F31" s="2">
        <v>64</v>
      </c>
      <c r="G31">
        <f>G16/(G19*64)</f>
        <v>4.8086983816964289E-3</v>
      </c>
      <c r="H31">
        <f t="shared" ref="H31:O31" si="6">H16/(H19*64)</f>
        <v>5.7808891454965351E-2</v>
      </c>
      <c r="I31">
        <f t="shared" si="6"/>
        <v>1.5526626442812171E-2</v>
      </c>
      <c r="J31">
        <f t="shared" si="6"/>
        <v>0.12704430567945288</v>
      </c>
      <c r="K31">
        <f t="shared" si="6"/>
        <v>0.19807593158867873</v>
      </c>
      <c r="L31">
        <f t="shared" si="6"/>
        <v>0.29529183433574197</v>
      </c>
      <c r="M31">
        <f t="shared" si="6"/>
        <v>0.37796244665554235</v>
      </c>
      <c r="N31">
        <f t="shared" si="6"/>
        <v>0.47783885554364119</v>
      </c>
      <c r="O31">
        <f t="shared" si="6"/>
        <v>0.53724197478513136</v>
      </c>
    </row>
    <row r="32" spans="1:16" x14ac:dyDescent="0.25">
      <c r="F32" s="2">
        <v>256</v>
      </c>
      <c r="J32">
        <f>J16/(J20*256)</f>
        <v>7.8147863623061163E-3</v>
      </c>
      <c r="K32">
        <f t="shared" ref="K32:O32" si="7">K16/(K20*256)</f>
        <v>3.1709286771402549E-2</v>
      </c>
      <c r="L32">
        <f t="shared" si="7"/>
        <v>0.11894051512792508</v>
      </c>
      <c r="M32">
        <f t="shared" si="7"/>
        <v>0.1950026026132963</v>
      </c>
      <c r="N32">
        <f t="shared" si="7"/>
        <v>0.28980319836527968</v>
      </c>
      <c r="O32">
        <f t="shared" si="7"/>
        <v>0.38620957587783472</v>
      </c>
    </row>
    <row r="33" spans="1:15" x14ac:dyDescent="0.25">
      <c r="A33">
        <v>512</v>
      </c>
      <c r="B33">
        <v>1.3668E-2</v>
      </c>
      <c r="F33" s="2" t="s">
        <v>12</v>
      </c>
    </row>
    <row r="34" spans="1:15" x14ac:dyDescent="0.25">
      <c r="A34">
        <v>1024</v>
      </c>
      <c r="B34">
        <v>2.196E-2</v>
      </c>
      <c r="F34" s="2">
        <v>1</v>
      </c>
      <c r="G34">
        <f>2*G15*G15*G15/(G16*1000000000)</f>
        <v>0.47532910244786947</v>
      </c>
      <c r="H34">
        <f t="shared" ref="H34:O34" si="8">2*H15*H15*H15/(H16*1000000000)</f>
        <v>2.618167290886392</v>
      </c>
      <c r="I34">
        <f t="shared" si="8"/>
        <v>7.0864692713833159</v>
      </c>
      <c r="J34">
        <f t="shared" si="8"/>
        <v>9.8169783499122296</v>
      </c>
      <c r="K34">
        <f t="shared" si="8"/>
        <v>12.04678309454623</v>
      </c>
      <c r="L34">
        <f t="shared" si="8"/>
        <v>13.111381333463584</v>
      </c>
      <c r="M34">
        <f t="shared" si="8"/>
        <v>13.80030686155799</v>
      </c>
      <c r="N34">
        <f t="shared" si="8"/>
        <v>13.541460999884009</v>
      </c>
      <c r="O34">
        <f t="shared" si="8"/>
        <v>13.549436564681992</v>
      </c>
    </row>
    <row r="35" spans="1:15" x14ac:dyDescent="0.25">
      <c r="A35">
        <v>2048</v>
      </c>
      <c r="B35">
        <v>4.3033000000000002E-2</v>
      </c>
      <c r="F35" s="2">
        <v>4</v>
      </c>
      <c r="G35">
        <f>(2*G15*G15*G15)/(G17*1000000000)</f>
        <v>0.21593410214168041</v>
      </c>
      <c r="H35">
        <f t="shared" ref="H35:O35" si="9">(2*H15*H15*H15)/(H17*1000000000)</f>
        <v>7.7385682656826571</v>
      </c>
      <c r="I35">
        <f t="shared" si="9"/>
        <v>14.781688105726872</v>
      </c>
      <c r="J35">
        <f t="shared" si="9"/>
        <v>19.968418954102507</v>
      </c>
      <c r="K35">
        <f t="shared" si="9"/>
        <v>24.068452972294448</v>
      </c>
      <c r="L35">
        <f t="shared" si="9"/>
        <v>29.11284649550171</v>
      </c>
      <c r="M35">
        <f t="shared" si="9"/>
        <v>31.397344014847146</v>
      </c>
      <c r="N35">
        <f t="shared" si="9"/>
        <v>32.454019097047535</v>
      </c>
      <c r="O35">
        <f t="shared" si="9"/>
        <v>31.712730857912629</v>
      </c>
    </row>
    <row r="36" spans="1:15" x14ac:dyDescent="0.25">
      <c r="A36">
        <v>4096</v>
      </c>
      <c r="B36">
        <v>0.19949900000000001</v>
      </c>
      <c r="F36" s="2">
        <v>16</v>
      </c>
      <c r="G36">
        <f>(2*G15*G15*G15)/(G18*1000000000)</f>
        <v>0.30305664739884391</v>
      </c>
      <c r="H36">
        <f t="shared" ref="H36:O36" si="10">(2*H15*H15*H15)/(H18*1000000000)</f>
        <v>2.4049908256880732</v>
      </c>
      <c r="I36">
        <f t="shared" si="10"/>
        <v>28.532680272108845</v>
      </c>
      <c r="J36">
        <f t="shared" si="10"/>
        <v>54.738061990212074</v>
      </c>
      <c r="K36">
        <f t="shared" si="10"/>
        <v>71.387661990559138</v>
      </c>
      <c r="L36">
        <f t="shared" si="10"/>
        <v>86.631381090212301</v>
      </c>
      <c r="M36">
        <f t="shared" si="10"/>
        <v>108.60240775520654</v>
      </c>
      <c r="N36">
        <f t="shared" si="10"/>
        <v>121.04485071909458</v>
      </c>
      <c r="O36">
        <f t="shared" si="10"/>
        <v>120.60045919836615</v>
      </c>
    </row>
    <row r="37" spans="1:15" x14ac:dyDescent="0.25">
      <c r="A37">
        <v>8192</v>
      </c>
      <c r="B37">
        <v>1.094438</v>
      </c>
    </row>
    <row r="38" spans="1:15" x14ac:dyDescent="0.25">
      <c r="A38">
        <v>16384</v>
      </c>
      <c r="B38">
        <v>6.566071</v>
      </c>
    </row>
    <row r="39" spans="1:15" x14ac:dyDescent="0.25">
      <c r="A39">
        <v>32768</v>
      </c>
      <c r="B39">
        <v>57.058627999999999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9"/>
  <sheetViews>
    <sheetView tabSelected="1" topLeftCell="A13" workbookViewId="0">
      <selection activeCell="B19" sqref="B19:H19"/>
    </sheetView>
  </sheetViews>
  <sheetFormatPr defaultRowHeight="15" x14ac:dyDescent="0.25"/>
  <sheetData>
    <row r="3" spans="2:8" x14ac:dyDescent="0.25">
      <c r="B3" s="3" t="s">
        <v>13</v>
      </c>
      <c r="C3" s="3"/>
      <c r="D3" s="3"/>
      <c r="E3" s="3"/>
      <c r="F3" s="3"/>
      <c r="G3" s="3"/>
      <c r="H3" s="3"/>
    </row>
    <row r="4" spans="2:8" x14ac:dyDescent="0.25">
      <c r="B4" s="2" t="s">
        <v>8</v>
      </c>
      <c r="C4" s="2">
        <v>512</v>
      </c>
      <c r="D4" s="2">
        <v>1024</v>
      </c>
      <c r="E4" s="2">
        <v>2048</v>
      </c>
      <c r="F4" s="2">
        <v>4096</v>
      </c>
      <c r="G4" s="2">
        <v>8192</v>
      </c>
      <c r="H4" s="2">
        <v>16384</v>
      </c>
    </row>
    <row r="5" spans="2:8" x14ac:dyDescent="0.25">
      <c r="B5" s="2">
        <v>1</v>
      </c>
      <c r="C5">
        <v>2.7344E-2</v>
      </c>
      <c r="D5">
        <v>0.178262</v>
      </c>
      <c r="E5">
        <v>1.3103020000000001</v>
      </c>
      <c r="F5">
        <v>9.9591229999999999</v>
      </c>
      <c r="G5">
        <v>81.195937999999998</v>
      </c>
      <c r="H5">
        <v>649.18515100000002</v>
      </c>
    </row>
    <row r="6" spans="2:8" x14ac:dyDescent="0.25">
      <c r="B6" s="2">
        <v>4</v>
      </c>
      <c r="C6">
        <v>1.3443E-2</v>
      </c>
      <c r="D6">
        <v>8.9223999999999998E-2</v>
      </c>
      <c r="E6">
        <v>0.590113</v>
      </c>
      <c r="F6">
        <v>4.3774069999999998</v>
      </c>
      <c r="G6">
        <v>33.879058999999998</v>
      </c>
      <c r="H6">
        <v>277.36788300000001</v>
      </c>
    </row>
    <row r="7" spans="2:8" x14ac:dyDescent="0.25">
      <c r="B7" s="2">
        <v>16</v>
      </c>
      <c r="C7">
        <v>4.9040000000000004E-3</v>
      </c>
      <c r="D7">
        <v>3.0082000000000001E-2</v>
      </c>
      <c r="E7">
        <v>0.19830999999999999</v>
      </c>
      <c r="F7">
        <v>1.2655240000000001</v>
      </c>
      <c r="G7">
        <v>9.0835059999999999</v>
      </c>
      <c r="H7">
        <v>72.935817</v>
      </c>
    </row>
    <row r="8" spans="2:8" x14ac:dyDescent="0.25">
      <c r="B8" s="2">
        <v>64</v>
      </c>
      <c r="C8">
        <v>3.3630000000000001E-3</v>
      </c>
      <c r="D8">
        <v>1.4062E-2</v>
      </c>
      <c r="E8">
        <v>6.9333000000000006E-2</v>
      </c>
      <c r="F8">
        <v>0.41171099999999999</v>
      </c>
      <c r="G8">
        <v>2.6550509999999998</v>
      </c>
      <c r="H8">
        <v>18.880725000000002</v>
      </c>
    </row>
    <row r="9" spans="2:8" x14ac:dyDescent="0.25">
      <c r="B9" s="2">
        <v>256</v>
      </c>
      <c r="C9">
        <v>1.3668E-2</v>
      </c>
      <c r="D9">
        <v>2.196E-2</v>
      </c>
      <c r="E9">
        <v>4.3033000000000002E-2</v>
      </c>
      <c r="F9">
        <v>0.19949900000000001</v>
      </c>
      <c r="G9">
        <v>1.094438</v>
      </c>
      <c r="H9">
        <v>6.566071</v>
      </c>
    </row>
    <row r="10" spans="2:8" x14ac:dyDescent="0.25">
      <c r="B10" s="2"/>
    </row>
    <row r="11" spans="2:8" x14ac:dyDescent="0.25">
      <c r="B11" s="3" t="s">
        <v>14</v>
      </c>
      <c r="C11" s="3"/>
      <c r="D11" s="3"/>
      <c r="E11" s="3"/>
      <c r="F11" s="3"/>
      <c r="G11" s="3"/>
      <c r="H11" s="3"/>
    </row>
    <row r="12" spans="2:8" x14ac:dyDescent="0.25">
      <c r="B12" s="2" t="s">
        <v>8</v>
      </c>
      <c r="C12" s="2">
        <v>512</v>
      </c>
      <c r="D12" s="2">
        <v>1024</v>
      </c>
      <c r="E12" s="2">
        <v>2048</v>
      </c>
      <c r="F12" s="2">
        <v>4096</v>
      </c>
      <c r="G12" s="2">
        <v>8192</v>
      </c>
      <c r="H12" s="2">
        <v>16384</v>
      </c>
    </row>
    <row r="13" spans="2:8" x14ac:dyDescent="0.25">
      <c r="B13" s="2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2:8" x14ac:dyDescent="0.25">
      <c r="B14" s="2">
        <v>4</v>
      </c>
      <c r="C14">
        <f>C5/C6</f>
        <v>2.0340697760916462</v>
      </c>
      <c r="D14">
        <f>D5/D6</f>
        <v>1.9979153590962073</v>
      </c>
      <c r="E14">
        <f>E5/E6</f>
        <v>2.220425579507654</v>
      </c>
      <c r="F14">
        <f>F5/F6</f>
        <v>2.2751192658119295</v>
      </c>
      <c r="G14">
        <f>G5/G6</f>
        <v>2.3966408866314737</v>
      </c>
      <c r="H14">
        <f>H5/H6</f>
        <v>2.3405202649219485</v>
      </c>
    </row>
    <row r="15" spans="2:8" x14ac:dyDescent="0.25">
      <c r="B15" s="2">
        <v>16</v>
      </c>
      <c r="C15">
        <f>C5/C7</f>
        <v>5.5758564437194122</v>
      </c>
      <c r="D15">
        <f>D5/D7</f>
        <v>5.9258692906056778</v>
      </c>
      <c r="E15">
        <f>E5/E7</f>
        <v>6.6073420402400291</v>
      </c>
      <c r="F15">
        <f>F5/F7</f>
        <v>7.8695647020522719</v>
      </c>
      <c r="G15">
        <f>G5/G7</f>
        <v>8.9388324288000689</v>
      </c>
      <c r="H15">
        <f>H5/H7</f>
        <v>8.9007730042977382</v>
      </c>
    </row>
    <row r="16" spans="2:8" x14ac:dyDescent="0.25">
      <c r="B16" s="2">
        <v>64</v>
      </c>
      <c r="C16">
        <f>C5/C8</f>
        <v>8.1308355634849843</v>
      </c>
      <c r="D16">
        <f>D5/D8</f>
        <v>12.676859621675439</v>
      </c>
      <c r="E16">
        <f>E5/E8</f>
        <v>18.898677397487486</v>
      </c>
      <c r="F16">
        <f>F5/F8</f>
        <v>24.18959658595471</v>
      </c>
      <c r="G16">
        <f>G5/G8</f>
        <v>30.581686754793036</v>
      </c>
      <c r="H16">
        <f>H5/H8</f>
        <v>34.383486386248407</v>
      </c>
    </row>
    <row r="17" spans="2:8" x14ac:dyDescent="0.25">
      <c r="B17" s="2">
        <v>256</v>
      </c>
      <c r="C17">
        <f>C5/C9</f>
        <v>2.0005853087503658</v>
      </c>
      <c r="D17">
        <f>D5/D9</f>
        <v>8.1175774134790526</v>
      </c>
      <c r="E17">
        <f t="shared" ref="E17:H17" si="0">E5/E9</f>
        <v>30.448771872748821</v>
      </c>
      <c r="F17">
        <f t="shared" si="0"/>
        <v>49.920666269003853</v>
      </c>
      <c r="G17">
        <f t="shared" si="0"/>
        <v>74.189618781511598</v>
      </c>
      <c r="H17">
        <f t="shared" si="0"/>
        <v>98.869651424725689</v>
      </c>
    </row>
    <row r="18" spans="2:8" x14ac:dyDescent="0.25">
      <c r="B18" s="2"/>
    </row>
    <row r="19" spans="2:8" x14ac:dyDescent="0.25">
      <c r="B19" s="3" t="s">
        <v>15</v>
      </c>
      <c r="C19" s="3"/>
      <c r="D19" s="3"/>
      <c r="E19" s="3"/>
      <c r="F19" s="3"/>
      <c r="G19" s="3"/>
      <c r="H19" s="3"/>
    </row>
    <row r="20" spans="2:8" x14ac:dyDescent="0.25">
      <c r="B20" s="2" t="s">
        <v>8</v>
      </c>
      <c r="C20" s="2">
        <v>512</v>
      </c>
      <c r="D20" s="2">
        <v>1024</v>
      </c>
      <c r="E20" s="2">
        <v>2048</v>
      </c>
      <c r="F20" s="2">
        <v>4096</v>
      </c>
      <c r="G20" s="2">
        <v>8192</v>
      </c>
      <c r="H20" s="2">
        <v>16384</v>
      </c>
    </row>
    <row r="21" spans="2:8" x14ac:dyDescent="0.25">
      <c r="B21" s="2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</row>
    <row r="22" spans="2:8" x14ac:dyDescent="0.25">
      <c r="B22" s="2">
        <v>4</v>
      </c>
      <c r="C22">
        <f>C5/(C6*4)</f>
        <v>0.50851744402291155</v>
      </c>
      <c r="D22">
        <f>D5/(D6*4)</f>
        <v>0.49947883977405183</v>
      </c>
      <c r="E22">
        <f>E5/(E6*4)</f>
        <v>0.55510639487691349</v>
      </c>
      <c r="F22">
        <f>F5/(F6*4)</f>
        <v>0.56877981645298237</v>
      </c>
      <c r="G22" s="2">
        <f>G5/(G6*4)</f>
        <v>0.59916022165786842</v>
      </c>
      <c r="H22">
        <f>H5/(H6*4)</f>
        <v>0.58513006623048713</v>
      </c>
    </row>
    <row r="23" spans="2:8" x14ac:dyDescent="0.25">
      <c r="B23" s="2">
        <v>16</v>
      </c>
      <c r="C23">
        <f>C5/(C7*16)</f>
        <v>0.34849102773246327</v>
      </c>
      <c r="D23">
        <f>D5/(D7*16)</f>
        <v>0.37036683066285486</v>
      </c>
      <c r="E23">
        <f>E5/(E7*16)</f>
        <v>0.41295887751500182</v>
      </c>
      <c r="F23">
        <f>F5/(F7*16)</f>
        <v>0.49184779387826699</v>
      </c>
      <c r="G23">
        <f>G5/(G7*16)</f>
        <v>0.55867702680000431</v>
      </c>
      <c r="H23">
        <f>H5/(H7*16)</f>
        <v>0.55629831276860864</v>
      </c>
    </row>
    <row r="24" spans="2:8" x14ac:dyDescent="0.25">
      <c r="B24" s="2">
        <v>64</v>
      </c>
      <c r="C24">
        <f>C5/(C8*64)</f>
        <v>0.12704430567945288</v>
      </c>
      <c r="D24">
        <f>D5/(D8*64)</f>
        <v>0.19807593158867873</v>
      </c>
      <c r="E24">
        <f>E5/(E8*64)</f>
        <v>0.29529183433574197</v>
      </c>
      <c r="F24">
        <f>F5/(F8*64)</f>
        <v>0.37796244665554235</v>
      </c>
      <c r="G24">
        <f>G5/(G8*64)</f>
        <v>0.47783885554364119</v>
      </c>
      <c r="H24">
        <f>H5/(H8*64)</f>
        <v>0.53724197478513136</v>
      </c>
    </row>
    <row r="25" spans="2:8" x14ac:dyDescent="0.25">
      <c r="B25" s="2">
        <v>256</v>
      </c>
      <c r="C25">
        <f>C5/(C9*256)</f>
        <v>7.8147863623061163E-3</v>
      </c>
      <c r="D25">
        <f t="shared" ref="D25:H25" si="1">D5/(D9*256)</f>
        <v>3.1709286771402549E-2</v>
      </c>
      <c r="E25">
        <f t="shared" si="1"/>
        <v>0.11894051512792508</v>
      </c>
      <c r="F25">
        <f t="shared" si="1"/>
        <v>0.1950026026132963</v>
      </c>
      <c r="G25">
        <f t="shared" si="1"/>
        <v>0.28980319836527968</v>
      </c>
      <c r="H25">
        <f t="shared" si="1"/>
        <v>0.38620957587783472</v>
      </c>
    </row>
    <row r="26" spans="2:8" x14ac:dyDescent="0.25">
      <c r="B26" s="2" t="s">
        <v>12</v>
      </c>
    </row>
    <row r="27" spans="2:8" x14ac:dyDescent="0.25">
      <c r="B27" s="2">
        <v>1</v>
      </c>
      <c r="C27">
        <f>2*C4*C4*C4/(C5*1000000000)</f>
        <v>9.8169783499122296</v>
      </c>
      <c r="D27">
        <f>2*D4*D4*D4/(D5*1000000000)</f>
        <v>12.04678309454623</v>
      </c>
      <c r="E27">
        <f>2*E4*E4*E4/(E5*1000000000)</f>
        <v>13.111381333463584</v>
      </c>
      <c r="F27">
        <f>2*F4*F4*F4/(F5*1000000000)</f>
        <v>13.80030686155799</v>
      </c>
      <c r="G27">
        <f>2*G4*G4*G4/(G5*1000000000)</f>
        <v>13.541460999884009</v>
      </c>
      <c r="H27">
        <f>2*H4*H4*H4/(H5*1000000000)</f>
        <v>13.549436564681992</v>
      </c>
    </row>
    <row r="28" spans="2:8" x14ac:dyDescent="0.25">
      <c r="B28" s="2">
        <v>4</v>
      </c>
      <c r="C28">
        <f>(2*C4*C4*C4)/(C6*1000000000)</f>
        <v>19.968418954102507</v>
      </c>
      <c r="D28">
        <f>(2*D4*D4*D4)/(D6*1000000000)</f>
        <v>24.068452972294448</v>
      </c>
      <c r="E28">
        <f>(2*E4*E4*E4)/(E6*1000000000)</f>
        <v>29.11284649550171</v>
      </c>
      <c r="F28">
        <f>(2*F4*F4*F4)/(F6*1000000000)</f>
        <v>31.397344014847146</v>
      </c>
      <c r="G28">
        <f>(2*G4*G4*G4)/(G6*1000000000)</f>
        <v>32.454019097047535</v>
      </c>
      <c r="H28">
        <f>(2*H4*H4*H4)/(H6*1000000000)</f>
        <v>31.712730857912629</v>
      </c>
    </row>
    <row r="29" spans="2:8" x14ac:dyDescent="0.25">
      <c r="B29" s="2">
        <v>16</v>
      </c>
      <c r="C29">
        <f>(2*C4*C4*C4)/(C7*1000000000)</f>
        <v>54.738061990212074</v>
      </c>
      <c r="D29">
        <f>(2*D4*D4*D4)/(D7*1000000000)</f>
        <v>71.387661990559138</v>
      </c>
      <c r="E29">
        <f>(2*E4*E4*E4)/(E7*1000000000)</f>
        <v>86.631381090212301</v>
      </c>
      <c r="F29">
        <f>(2*F4*F4*F4)/(F7*1000000000)</f>
        <v>108.60240775520654</v>
      </c>
      <c r="G29">
        <f>(2*G4*G4*G4)/(G7*1000000000)</f>
        <v>121.04485071909458</v>
      </c>
      <c r="H29">
        <f>(2*H4*H4*H4)/(H7*1000000000)</f>
        <v>120.60045919836615</v>
      </c>
    </row>
  </sheetData>
  <mergeCells count="3">
    <mergeCell ref="B3:H3"/>
    <mergeCell ref="B11:H11"/>
    <mergeCell ref="B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 Ahmed</dc:creator>
  <cp:lastModifiedBy>Sharif Ahmed</cp:lastModifiedBy>
  <dcterms:created xsi:type="dcterms:W3CDTF">2018-02-24T02:14:13Z</dcterms:created>
  <dcterms:modified xsi:type="dcterms:W3CDTF">2018-02-24T17:54:58Z</dcterms:modified>
</cp:coreProperties>
</file>