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i\OneDrive\Desktop\"/>
    </mc:Choice>
  </mc:AlternateContent>
  <xr:revisionPtr revIDLastSave="0" documentId="13_ncr:1_{5B32C9D3-0056-450A-97F6-92F5F79B661F}" xr6:coauthVersionLast="47" xr6:coauthVersionMax="47" xr10:uidLastSave="{00000000-0000-0000-0000-000000000000}"/>
  <bookViews>
    <workbookView xWindow="-110" yWindow="-110" windowWidth="19420" windowHeight="10300" xr2:uid="{660EE8F6-3D80-43A1-AB4A-1338F4B9E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" i="1" l="1"/>
  <c r="D17" i="1"/>
  <c r="C17" i="1"/>
  <c r="J6" i="1" l="1"/>
  <c r="J7" i="1"/>
  <c r="J8" i="1"/>
  <c r="J9" i="1"/>
  <c r="J10" i="1"/>
  <c r="J11" i="1"/>
  <c r="J12" i="1"/>
  <c r="J13" i="1"/>
  <c r="J14" i="1"/>
  <c r="J5" i="1"/>
  <c r="J17" i="1" s="1"/>
  <c r="H6" i="1"/>
  <c r="H7" i="1"/>
  <c r="H8" i="1"/>
  <c r="H9" i="1"/>
  <c r="H10" i="1"/>
  <c r="H11" i="1"/>
  <c r="H12" i="1"/>
  <c r="H13" i="1"/>
  <c r="H14" i="1"/>
  <c r="H5" i="1"/>
  <c r="H17" i="1" s="1"/>
  <c r="F6" i="1"/>
  <c r="I6" i="1" s="1"/>
  <c r="K6" i="1" s="1"/>
  <c r="F7" i="1"/>
  <c r="I7" i="1" s="1"/>
  <c r="F8" i="1"/>
  <c r="I8" i="1" s="1"/>
  <c r="K8" i="1" s="1"/>
  <c r="F9" i="1"/>
  <c r="I9" i="1" s="1"/>
  <c r="K9" i="1" s="1"/>
  <c r="F10" i="1"/>
  <c r="I10" i="1" s="1"/>
  <c r="K10" i="1" s="1"/>
  <c r="F11" i="1"/>
  <c r="I11" i="1" s="1"/>
  <c r="K11" i="1" s="1"/>
  <c r="F12" i="1"/>
  <c r="I12" i="1" s="1"/>
  <c r="K12" i="1" s="1"/>
  <c r="F13" i="1"/>
  <c r="I13" i="1" s="1"/>
  <c r="F14" i="1"/>
  <c r="I14" i="1" s="1"/>
  <c r="K14" i="1" s="1"/>
  <c r="F5" i="1"/>
  <c r="K7" i="1" l="1"/>
  <c r="I5" i="1"/>
  <c r="F17" i="1"/>
  <c r="K13" i="1"/>
  <c r="K5" i="1" l="1"/>
  <c r="I17" i="1"/>
  <c r="M5" i="1" l="1"/>
  <c r="L5" i="1"/>
  <c r="K17" i="1"/>
</calcChain>
</file>

<file path=xl/sharedStrings.xml><?xml version="1.0" encoding="utf-8"?>
<sst xmlns="http://schemas.openxmlformats.org/spreadsheetml/2006/main" count="50" uniqueCount="32">
  <si>
    <t xml:space="preserve">Salary Sheet </t>
  </si>
  <si>
    <t xml:space="preserve">SL NO </t>
  </si>
  <si>
    <t>EMP ID</t>
  </si>
  <si>
    <t>NAME</t>
  </si>
  <si>
    <t xml:space="preserve">DESIGNATION </t>
  </si>
  <si>
    <t xml:space="preserve">BASIC SALARY </t>
  </si>
  <si>
    <t>HR</t>
  </si>
  <si>
    <t>MA</t>
  </si>
  <si>
    <t>PF</t>
  </si>
  <si>
    <t>GROSS SALARY</t>
  </si>
  <si>
    <t xml:space="preserve">IT </t>
  </si>
  <si>
    <t xml:space="preserve">NET SALARY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</si>
  <si>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</si>
  <si>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</si>
  <si>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</si>
  <si>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</si>
  <si>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</si>
  <si>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</si>
  <si>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</si>
  <si>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</si>
  <si>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</si>
  <si>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</si>
  <si>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 xml:space="preserve">Principal </t>
  </si>
  <si>
    <t>JPO</t>
  </si>
  <si>
    <t>Trainer</t>
  </si>
  <si>
    <t>Lead Trainer</t>
  </si>
  <si>
    <t>IT Officer</t>
  </si>
  <si>
    <t xml:space="preserve">Name </t>
  </si>
  <si>
    <t xml:space="preserve">Mohammed Shariful Islam </t>
  </si>
  <si>
    <t xml:space="preserve">Batch - 03 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</si>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</sst>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Times New Roman"/>
      <family val="1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Airal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1A22F-C54A-42B9-86DF-D9E408F858EA}">
  <dimension ref="A1:M35"/>
  <sheetViews>
    <sheetView tabSelected="1" zoomScale="48" zoomScaleNormal="70" workbookViewId="0">
      <selection activeCell="P13" sqref="P13"/>
    </sheetView>
  </sheetViews>
  <sheetFormatPr defaultColWidth="12.54296875" defaultRowHeight="34.5" customHeight="1"/>
  <cols>
    <col min="1" max="1" width="7.7265625" style="1" customWidth="1"/>
    <col min="2" max="2" width="15.90625" style="2" customWidth="1"/>
    <col min="3" max="3" width="15.453125" style="2" customWidth="1"/>
    <col min="4" max="4" width="19.6328125" style="9" customWidth="1"/>
    <col min="5" max="5" width="13.6328125" style="1" customWidth="1"/>
    <col min="6" max="6" width="10.36328125" style="9" customWidth="1"/>
    <col min="7" max="7" width="8.90625" style="9" customWidth="1"/>
    <col min="8" max="8" width="12.54296875" style="2"/>
    <col min="9" max="9" width="13.26953125" style="12" customWidth="1"/>
    <col min="10" max="10" width="10" style="9" customWidth="1"/>
    <col min="11" max="11" width="12.90625" style="1" customWidth="1"/>
    <col min="12" max="16384" width="12.54296875" style="9"/>
  </cols>
  <sheetData>
    <row r="1" spans="1:13" ht="31" customHeight="1">
      <c r="A1" s="29" t="s">
        <v>27</v>
      </c>
      <c r="B1" s="29"/>
      <c r="C1" s="30" t="s">
        <v>28</v>
      </c>
      <c r="D1" s="30"/>
      <c r="E1" s="30"/>
      <c r="F1" s="30"/>
      <c r="G1" s="30"/>
      <c r="H1" s="30"/>
      <c r="I1" s="30"/>
      <c r="J1" s="31" t="s">
        <v>29</v>
      </c>
      <c r="K1" s="32"/>
      <c r="L1" s="32"/>
      <c r="M1" s="33"/>
    </row>
    <row r="2" spans="1:13" ht="34.5" customHeight="1">
      <c r="A2" s="26" t="s">
        <v>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8"/>
    </row>
    <row r="3" spans="1:13" ht="20" customHeight="1">
      <c r="A3" s="23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5"/>
    </row>
    <row r="4" spans="1:13" ht="34.5" customHeight="1">
      <c r="A4" s="17" t="s">
        <v>1</v>
      </c>
      <c r="B4" s="18" t="s">
        <v>2</v>
      </c>
      <c r="C4" s="18" t="s">
        <v>3</v>
      </c>
      <c r="D4" s="18" t="s">
        <v>4</v>
      </c>
      <c r="E4" s="17" t="s">
        <v>5</v>
      </c>
      <c r="F4" s="18" t="s">
        <v>6</v>
      </c>
      <c r="G4" s="18" t="s">
        <v>7</v>
      </c>
      <c r="H4" s="18" t="s">
        <v>8</v>
      </c>
      <c r="I4" s="17" t="s">
        <v>9</v>
      </c>
      <c r="J4" s="18" t="s">
        <v>10</v>
      </c>
      <c r="K4" s="17" t="s">
        <v>11</v>
      </c>
      <c r="L4" s="18" t="s">
        <v>30</v>
      </c>
      <c r="M4" s="18" t="s">
        <v>31</v>
      </c>
    </row>
    <row r="5" spans="1:13" ht="34.5" customHeight="1">
      <c r="A5" s="3">
        <v>1</v>
      </c>
      <c r="B5" s="4">
        <v>101001</v>
      </c>
      <c r="C5" s="4" t="s">
        <v>12</v>
      </c>
      <c r="D5" s="8" t="s">
        <v>22</v>
      </c>
      <c r="E5" s="3">
        <v>16000</v>
      </c>
      <c r="F5" s="8">
        <f>IF(E5&gt;=10000,E5*55%,IF(E5&gt;=9000,E5*50%,E5*60%))</f>
        <v>8800</v>
      </c>
      <c r="G5" s="16">
        <v>1500</v>
      </c>
      <c r="H5" s="4">
        <f>E5*20%</f>
        <v>3200</v>
      </c>
      <c r="I5" s="7">
        <f>E5+F5+$G$5</f>
        <v>26300</v>
      </c>
      <c r="J5" s="8">
        <f>E5*15%</f>
        <v>2400</v>
      </c>
      <c r="K5" s="3">
        <f>I5-(H5+J5)</f>
        <v>20700</v>
      </c>
      <c r="L5" s="19">
        <f>MAX(K5:K14)</f>
        <v>20700</v>
      </c>
      <c r="M5" s="19">
        <f>MIN(K5:K14)</f>
        <v>11850</v>
      </c>
    </row>
    <row r="6" spans="1:13" ht="34.5" customHeight="1">
      <c r="A6" s="3">
        <v>2</v>
      </c>
      <c r="B6" s="4">
        <v>101002</v>
      </c>
      <c r="C6" s="4" t="s">
        <v>13</v>
      </c>
      <c r="D6" s="8" t="s">
        <v>23</v>
      </c>
      <c r="E6" s="3">
        <v>9000</v>
      </c>
      <c r="F6" s="8">
        <f t="shared" ref="F6:F14" si="0">IF(E6&gt;=10000,E6*55%,IF(E6&gt;=9000,E6*50%,E6*60%))</f>
        <v>4500</v>
      </c>
      <c r="G6" s="16"/>
      <c r="H6" s="4">
        <f t="shared" ref="H6:H14" si="1">E6*20%</f>
        <v>1800</v>
      </c>
      <c r="I6" s="7">
        <f>E6+F6+$G$5</f>
        <v>15000</v>
      </c>
      <c r="J6" s="8">
        <f t="shared" ref="J6:J14" si="2">E6*15%</f>
        <v>1350</v>
      </c>
      <c r="K6" s="3">
        <f>I6-(H6+J6)</f>
        <v>11850</v>
      </c>
      <c r="L6" s="20"/>
      <c r="M6" s="20"/>
    </row>
    <row r="7" spans="1:13" ht="34.5" customHeight="1">
      <c r="A7" s="3">
        <v>3</v>
      </c>
      <c r="B7" s="4">
        <v>101003</v>
      </c>
      <c r="C7" s="4" t="s">
        <v>14</v>
      </c>
      <c r="D7" s="8" t="s">
        <v>24</v>
      </c>
      <c r="E7" s="3">
        <v>8500</v>
      </c>
      <c r="F7" s="8">
        <f t="shared" si="0"/>
        <v>5100</v>
      </c>
      <c r="G7" s="16"/>
      <c r="H7" s="4">
        <f t="shared" si="1"/>
        <v>1700</v>
      </c>
      <c r="I7" s="7">
        <f t="shared" ref="I7:I14" si="3">E7+F7+$G$5</f>
        <v>15100</v>
      </c>
      <c r="J7" s="8">
        <f t="shared" si="2"/>
        <v>1275</v>
      </c>
      <c r="K7" s="3">
        <f t="shared" ref="K7:K14" si="4">I7-(H7+J7)</f>
        <v>12125</v>
      </c>
      <c r="L7" s="20"/>
      <c r="M7" s="20"/>
    </row>
    <row r="8" spans="1:13" ht="34.5" customHeight="1">
      <c r="A8" s="3">
        <v>4</v>
      </c>
      <c r="B8" s="4">
        <v>101004</v>
      </c>
      <c r="C8" s="4" t="s">
        <v>15</v>
      </c>
      <c r="D8" s="8" t="s">
        <v>25</v>
      </c>
      <c r="E8" s="3">
        <v>9500</v>
      </c>
      <c r="F8" s="8">
        <f t="shared" si="0"/>
        <v>4750</v>
      </c>
      <c r="G8" s="16"/>
      <c r="H8" s="4">
        <f t="shared" si="1"/>
        <v>1900</v>
      </c>
      <c r="I8" s="7">
        <f t="shared" si="3"/>
        <v>15750</v>
      </c>
      <c r="J8" s="8">
        <f t="shared" si="2"/>
        <v>1425</v>
      </c>
      <c r="K8" s="3">
        <f t="shared" si="4"/>
        <v>12425</v>
      </c>
      <c r="L8" s="20"/>
      <c r="M8" s="20"/>
    </row>
    <row r="9" spans="1:13" ht="34.5" customHeight="1">
      <c r="A9" s="3">
        <v>5</v>
      </c>
      <c r="B9" s="4">
        <v>101005</v>
      </c>
      <c r="C9" s="4" t="s">
        <v>16</v>
      </c>
      <c r="D9" s="8" t="s">
        <v>24</v>
      </c>
      <c r="E9" s="3">
        <v>8500</v>
      </c>
      <c r="F9" s="8">
        <f t="shared" si="0"/>
        <v>5100</v>
      </c>
      <c r="G9" s="16"/>
      <c r="H9" s="4">
        <f t="shared" si="1"/>
        <v>1700</v>
      </c>
      <c r="I9" s="7">
        <f t="shared" si="3"/>
        <v>15100</v>
      </c>
      <c r="J9" s="8">
        <f t="shared" si="2"/>
        <v>1275</v>
      </c>
      <c r="K9" s="3">
        <f t="shared" si="4"/>
        <v>12125</v>
      </c>
      <c r="L9" s="20"/>
      <c r="M9" s="20"/>
    </row>
    <row r="10" spans="1:13" ht="34.5" customHeight="1">
      <c r="A10" s="3">
        <v>6</v>
      </c>
      <c r="B10" s="4">
        <v>101006</v>
      </c>
      <c r="C10" s="4" t="s">
        <v>17</v>
      </c>
      <c r="D10" s="8" t="s">
        <v>25</v>
      </c>
      <c r="E10" s="3">
        <v>9500</v>
      </c>
      <c r="F10" s="8">
        <f t="shared" si="0"/>
        <v>4750</v>
      </c>
      <c r="G10" s="16"/>
      <c r="H10" s="4">
        <f t="shared" si="1"/>
        <v>1900</v>
      </c>
      <c r="I10" s="7">
        <f t="shared" si="3"/>
        <v>15750</v>
      </c>
      <c r="J10" s="8">
        <f t="shared" si="2"/>
        <v>1425</v>
      </c>
      <c r="K10" s="3">
        <f t="shared" si="4"/>
        <v>12425</v>
      </c>
      <c r="L10" s="20"/>
      <c r="M10" s="20"/>
    </row>
    <row r="11" spans="1:13" ht="34.5" customHeight="1">
      <c r="A11" s="3">
        <v>7</v>
      </c>
      <c r="B11" s="4">
        <v>101007</v>
      </c>
      <c r="C11" s="4" t="s">
        <v>18</v>
      </c>
      <c r="D11" s="8" t="s">
        <v>26</v>
      </c>
      <c r="E11" s="3">
        <v>10000</v>
      </c>
      <c r="F11" s="8">
        <f t="shared" si="0"/>
        <v>5500</v>
      </c>
      <c r="G11" s="16"/>
      <c r="H11" s="4">
        <f t="shared" si="1"/>
        <v>2000</v>
      </c>
      <c r="I11" s="7">
        <f t="shared" si="3"/>
        <v>17000</v>
      </c>
      <c r="J11" s="8">
        <f t="shared" si="2"/>
        <v>1500</v>
      </c>
      <c r="K11" s="3">
        <f t="shared" si="4"/>
        <v>13500</v>
      </c>
      <c r="L11" s="20"/>
      <c r="M11" s="20"/>
    </row>
    <row r="12" spans="1:13" ht="34.5" customHeight="1">
      <c r="A12" s="3">
        <v>8</v>
      </c>
      <c r="B12" s="4">
        <v>101008</v>
      </c>
      <c r="C12" s="4" t="s">
        <v>19</v>
      </c>
      <c r="D12" s="8" t="s">
        <v>24</v>
      </c>
      <c r="E12" s="3">
        <v>8500</v>
      </c>
      <c r="F12" s="8">
        <f t="shared" si="0"/>
        <v>5100</v>
      </c>
      <c r="G12" s="16"/>
      <c r="H12" s="4">
        <f t="shared" si="1"/>
        <v>1700</v>
      </c>
      <c r="I12" s="7">
        <f t="shared" si="3"/>
        <v>15100</v>
      </c>
      <c r="J12" s="8">
        <f t="shared" si="2"/>
        <v>1275</v>
      </c>
      <c r="K12" s="3">
        <f t="shared" si="4"/>
        <v>12125</v>
      </c>
      <c r="L12" s="20"/>
      <c r="M12" s="20"/>
    </row>
    <row r="13" spans="1:13" ht="34.5" customHeight="1">
      <c r="A13" s="3">
        <v>9</v>
      </c>
      <c r="B13" s="4">
        <v>101009</v>
      </c>
      <c r="C13" s="4" t="s">
        <v>20</v>
      </c>
      <c r="D13" s="8" t="s">
        <v>25</v>
      </c>
      <c r="E13" s="3">
        <v>9500</v>
      </c>
      <c r="F13" s="8">
        <f t="shared" si="0"/>
        <v>4750</v>
      </c>
      <c r="G13" s="16"/>
      <c r="H13" s="4">
        <f t="shared" si="1"/>
        <v>1900</v>
      </c>
      <c r="I13" s="7">
        <f t="shared" si="3"/>
        <v>15750</v>
      </c>
      <c r="J13" s="8">
        <f t="shared" si="2"/>
        <v>1425</v>
      </c>
      <c r="K13" s="3">
        <f t="shared" si="4"/>
        <v>12425</v>
      </c>
      <c r="L13" s="20"/>
      <c r="M13" s="20"/>
    </row>
    <row r="14" spans="1:13" ht="36.5" customHeight="1">
      <c r="A14" s="3">
        <v>10</v>
      </c>
      <c r="B14" s="4">
        <v>101010</v>
      </c>
      <c r="C14" s="4" t="s">
        <v>21</v>
      </c>
      <c r="D14" s="8" t="s">
        <v>24</v>
      </c>
      <c r="E14" s="3">
        <v>8500</v>
      </c>
      <c r="F14" s="8">
        <f t="shared" si="0"/>
        <v>5100</v>
      </c>
      <c r="G14" s="16"/>
      <c r="H14" s="4">
        <f t="shared" si="1"/>
        <v>1700</v>
      </c>
      <c r="I14" s="7">
        <f t="shared" si="3"/>
        <v>15100</v>
      </c>
      <c r="J14" s="8">
        <f t="shared" si="2"/>
        <v>1275</v>
      </c>
      <c r="K14" s="3">
        <f t="shared" si="4"/>
        <v>12125</v>
      </c>
      <c r="L14" s="21"/>
      <c r="M14" s="21"/>
    </row>
    <row r="15" spans="1:13" ht="34.5" customHeight="1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5"/>
    </row>
    <row r="16" spans="1:13" ht="34.5" customHeight="1">
      <c r="A16" s="17" t="s">
        <v>1</v>
      </c>
      <c r="B16" s="18" t="s">
        <v>2</v>
      </c>
      <c r="C16" s="18" t="s">
        <v>3</v>
      </c>
      <c r="D16" s="18" t="s">
        <v>4</v>
      </c>
      <c r="E16" s="17" t="s">
        <v>5</v>
      </c>
      <c r="F16" s="18" t="s">
        <v>6</v>
      </c>
      <c r="G16" s="18" t="s">
        <v>7</v>
      </c>
      <c r="H16" s="18" t="s">
        <v>8</v>
      </c>
      <c r="I16" s="17" t="s">
        <v>9</v>
      </c>
      <c r="J16" s="18" t="s">
        <v>10</v>
      </c>
      <c r="K16" s="17" t="s">
        <v>11</v>
      </c>
      <c r="L16" s="22" t="s">
        <v>30</v>
      </c>
      <c r="M16" s="22" t="s">
        <v>31</v>
      </c>
    </row>
    <row r="17" spans="1:13" ht="34.5" customHeight="1">
      <c r="A17" s="3">
        <v>1</v>
      </c>
      <c r="B17" s="4">
        <v>101001</v>
      </c>
      <c r="C17" s="4" t="str">
        <f>VLOOKUP($B$17,$B$4:$K$14,2,FALSE)</f>
        <v>A</v>
      </c>
      <c r="D17" s="4" t="str">
        <f>VLOOKUP($B$17,$B$4:$K$14,3,FALSE)</f>
        <v xml:space="preserve">Principal </v>
      </c>
      <c r="E17" s="4">
        <f>VLOOKUP($B$17,$B$4:$K$14,4,FALSE)</f>
        <v>16000</v>
      </c>
      <c r="F17" s="4">
        <f>VLOOKUP($B$17,$B$4:$K$14,5,FALSE)</f>
        <v>8800</v>
      </c>
      <c r="G17" s="4">
        <v>1500</v>
      </c>
      <c r="H17" s="4">
        <f>VLOOKUP($B$17,$B$4:$K$14,7,FALSE)</f>
        <v>3200</v>
      </c>
      <c r="I17" s="4">
        <f>VLOOKUP($B$17,$B$4:$K$14,8,FALSE)</f>
        <v>26300</v>
      </c>
      <c r="J17" s="4">
        <f>VLOOKUP($B$17,$B$4:$K$14,9,FALSE)</f>
        <v>2400</v>
      </c>
      <c r="K17" s="4">
        <f>VLOOKUP($B$17,$B$4:$K$14,10,FALSE)</f>
        <v>20700</v>
      </c>
      <c r="L17" s="4">
        <v>20700</v>
      </c>
      <c r="M17" s="4">
        <v>11850</v>
      </c>
    </row>
    <row r="18" spans="1:13" ht="34.5" customHeight="1">
      <c r="A18" s="5"/>
      <c r="B18" s="6"/>
      <c r="C18" s="6"/>
      <c r="D18" s="10"/>
      <c r="E18" s="5"/>
      <c r="F18" s="10"/>
      <c r="G18" s="10"/>
      <c r="H18" s="6"/>
      <c r="I18" s="11"/>
      <c r="J18" s="10"/>
      <c r="K18" s="5"/>
    </row>
    <row r="19" spans="1:13" ht="34.5" customHeight="1">
      <c r="A19" s="5"/>
      <c r="B19" s="6"/>
      <c r="C19" s="6"/>
      <c r="D19" s="10"/>
      <c r="E19" s="5"/>
      <c r="F19" s="10"/>
      <c r="G19" s="10"/>
      <c r="H19" s="6"/>
      <c r="I19" s="11"/>
      <c r="J19" s="10"/>
      <c r="K19" s="5"/>
    </row>
    <row r="20" spans="1:13" ht="34.5" customHeight="1">
      <c r="A20" s="5"/>
      <c r="B20" s="6"/>
      <c r="C20" s="6"/>
      <c r="D20" s="10"/>
      <c r="E20" s="5"/>
      <c r="F20" s="10"/>
      <c r="G20" s="10"/>
      <c r="H20" s="6"/>
      <c r="I20" s="11"/>
      <c r="J20" s="10"/>
      <c r="K20" s="5"/>
    </row>
    <row r="21" spans="1:13" ht="34.5" customHeight="1">
      <c r="A21" s="5"/>
      <c r="B21" s="6"/>
      <c r="C21" s="6"/>
      <c r="D21" s="10"/>
      <c r="E21" s="5"/>
      <c r="F21" s="10"/>
      <c r="G21" s="10"/>
      <c r="H21" s="6"/>
      <c r="I21" s="11"/>
      <c r="J21" s="10"/>
      <c r="K21" s="5"/>
    </row>
    <row r="22" spans="1:13" ht="34.5" customHeight="1">
      <c r="A22" s="5"/>
      <c r="B22" s="6"/>
      <c r="C22" s="6"/>
      <c r="D22" s="10"/>
      <c r="E22" s="5"/>
      <c r="F22" s="10"/>
      <c r="G22" s="10"/>
      <c r="H22" s="6"/>
      <c r="I22" s="11"/>
      <c r="J22" s="10"/>
      <c r="K22" s="5"/>
    </row>
    <row r="23" spans="1:13" ht="34.5" customHeight="1">
      <c r="A23" s="5"/>
      <c r="B23" s="6"/>
      <c r="C23" s="6"/>
      <c r="D23" s="10"/>
      <c r="E23" s="5"/>
      <c r="F23" s="10"/>
      <c r="G23" s="10"/>
      <c r="H23" s="6"/>
      <c r="I23" s="11"/>
      <c r="J23" s="10"/>
      <c r="K23" s="5"/>
    </row>
    <row r="24" spans="1:13" ht="34.5" customHeight="1">
      <c r="A24" s="5"/>
      <c r="B24" s="6"/>
      <c r="C24" s="6"/>
      <c r="D24" s="10"/>
      <c r="E24" s="5"/>
      <c r="F24" s="10"/>
      <c r="G24" s="10"/>
      <c r="H24" s="6"/>
      <c r="I24" s="11"/>
      <c r="J24" s="10"/>
      <c r="K24" s="5"/>
    </row>
    <row r="25" spans="1:13" ht="34.5" customHeight="1">
      <c r="A25" s="5"/>
      <c r="B25" s="6"/>
      <c r="C25" s="6"/>
      <c r="D25" s="10"/>
      <c r="E25" s="5"/>
      <c r="F25" s="10"/>
      <c r="G25" s="10"/>
      <c r="H25" s="6"/>
      <c r="I25" s="11"/>
      <c r="J25" s="10"/>
      <c r="K25" s="5"/>
    </row>
    <row r="26" spans="1:13" ht="34.5" customHeight="1">
      <c r="A26" s="5"/>
      <c r="B26" s="6"/>
      <c r="C26" s="6"/>
      <c r="D26" s="10"/>
      <c r="E26" s="5"/>
      <c r="F26" s="10"/>
      <c r="G26" s="10"/>
      <c r="H26" s="6"/>
      <c r="I26" s="11"/>
      <c r="J26" s="10"/>
      <c r="K26" s="5"/>
    </row>
    <row r="27" spans="1:13" ht="34.5" customHeight="1">
      <c r="A27" s="5"/>
      <c r="B27" s="6"/>
      <c r="C27" s="6"/>
      <c r="D27" s="10"/>
      <c r="E27" s="5"/>
      <c r="F27" s="10"/>
      <c r="G27" s="10"/>
      <c r="H27" s="6"/>
      <c r="I27" s="11"/>
      <c r="J27" s="10"/>
      <c r="K27" s="5"/>
    </row>
    <row r="28" spans="1:13" ht="34.5" customHeight="1">
      <c r="A28" s="5"/>
      <c r="B28" s="6"/>
      <c r="C28" s="6"/>
      <c r="D28" s="10"/>
      <c r="E28" s="5"/>
      <c r="F28" s="10"/>
      <c r="G28" s="10"/>
      <c r="H28" s="6"/>
      <c r="I28" s="11"/>
      <c r="J28" s="10"/>
      <c r="K28" s="5"/>
    </row>
    <row r="29" spans="1:13" ht="34.5" customHeight="1">
      <c r="A29" s="5"/>
      <c r="B29" s="6"/>
      <c r="C29" s="6"/>
      <c r="D29" s="10"/>
      <c r="E29" s="5"/>
      <c r="F29" s="10"/>
      <c r="G29" s="10"/>
      <c r="H29" s="6"/>
      <c r="I29" s="11"/>
      <c r="J29" s="10"/>
      <c r="K29" s="5"/>
    </row>
    <row r="30" spans="1:13" ht="34.5" customHeight="1">
      <c r="A30" s="5"/>
      <c r="B30" s="6"/>
      <c r="C30" s="6"/>
      <c r="D30" s="10"/>
      <c r="E30" s="5"/>
      <c r="F30" s="10"/>
      <c r="G30" s="10"/>
      <c r="H30" s="6"/>
      <c r="I30" s="11"/>
      <c r="J30" s="10"/>
      <c r="K30" s="5"/>
    </row>
    <row r="31" spans="1:13" ht="34.5" customHeight="1">
      <c r="A31" s="5"/>
      <c r="B31" s="6"/>
      <c r="C31" s="6"/>
      <c r="D31" s="10"/>
      <c r="E31" s="5"/>
      <c r="F31" s="10"/>
      <c r="G31" s="10"/>
      <c r="H31" s="6"/>
      <c r="I31" s="11"/>
      <c r="J31" s="10"/>
      <c r="K31" s="5"/>
    </row>
    <row r="32" spans="1:13" ht="34.5" customHeight="1">
      <c r="A32" s="5"/>
      <c r="B32" s="6"/>
      <c r="C32" s="6"/>
      <c r="D32" s="10"/>
      <c r="E32" s="5"/>
      <c r="F32" s="10"/>
      <c r="G32" s="10"/>
      <c r="H32" s="6"/>
      <c r="I32" s="11"/>
      <c r="J32" s="10"/>
      <c r="K32" s="5"/>
    </row>
    <row r="33" spans="1:11" ht="34.5" customHeight="1">
      <c r="A33" s="5"/>
      <c r="B33" s="6"/>
      <c r="C33" s="6"/>
      <c r="D33" s="10"/>
      <c r="E33" s="5"/>
      <c r="F33" s="10"/>
      <c r="G33" s="10"/>
      <c r="H33" s="6"/>
      <c r="I33" s="11"/>
      <c r="J33" s="10"/>
      <c r="K33" s="5"/>
    </row>
    <row r="34" spans="1:11" ht="34.5" customHeight="1">
      <c r="A34" s="5"/>
      <c r="B34" s="6"/>
      <c r="C34" s="6"/>
      <c r="D34" s="10"/>
      <c r="E34" s="5"/>
      <c r="F34" s="10"/>
      <c r="G34" s="10"/>
      <c r="H34" s="6"/>
      <c r="I34" s="11"/>
      <c r="J34" s="10"/>
      <c r="K34" s="5"/>
    </row>
    <row r="35" spans="1:11" ht="34.5" customHeight="1">
      <c r="A35" s="5"/>
      <c r="B35" s="6"/>
      <c r="C35" s="6"/>
      <c r="D35" s="10"/>
      <c r="E35" s="5"/>
      <c r="F35" s="10"/>
      <c r="G35" s="10"/>
      <c r="H35" s="6"/>
      <c r="I35" s="11"/>
      <c r="J35" s="10"/>
      <c r="K35" s="5"/>
    </row>
  </sheetData>
  <mergeCells count="9">
    <mergeCell ref="M5:M14"/>
    <mergeCell ref="A15:M15"/>
    <mergeCell ref="A3:M3"/>
    <mergeCell ref="A2:M2"/>
    <mergeCell ref="J1:M1"/>
    <mergeCell ref="G5:G14"/>
    <mergeCell ref="A1:B1"/>
    <mergeCell ref="C1:I1"/>
    <mergeCell ref="L5:L14"/>
  </mergeCells>
  <dataValidations count="2">
    <dataValidation type="whole" errorStyle="warning" allowBlank="1" showInputMessage="1" showErrorMessage="1" error="WRONG INPUT" sqref="B5:B14" xr:uid="{160C4F48-3AFF-440D-B716-2A4123FB512D}">
      <formula1>6</formula1>
      <formula2>6</formula2>
    </dataValidation>
    <dataValidation type="list" allowBlank="1" showInputMessage="1" showErrorMessage="1" sqref="B17" xr:uid="{9374C6A3-E414-446B-A269-6A0403812EF2}">
      <formula1>$B$5:$B$14</formula1>
    </dataValidation>
  </dataValidations>
  <pageMargins left="0.5" right="0.5" top="0.5" bottom="0.5" header="0.3" footer="0.5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shariful islam</dc:creator>
  <cp:lastModifiedBy>shariful islam</cp:lastModifiedBy>
  <cp:lastPrinted>2024-05-27T12:50:38Z</cp:lastPrinted>
  <dcterms:created xsi:type="dcterms:W3CDTF">2024-05-27T09:32:10Z</dcterms:created>
  <dcterms:modified xsi:type="dcterms:W3CDTF">2024-05-27T12:50:51Z</dcterms:modified>
</cp:coreProperties>
</file>