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UNLIK\"/>
    </mc:Choice>
  </mc:AlternateContent>
  <xr:revisionPtr revIDLastSave="0" documentId="8_{83312014-F5A3-4709-B4A2-64224493C920}" xr6:coauthVersionLast="47" xr6:coauthVersionMax="47" xr10:uidLastSave="{00000000-0000-0000-0000-000000000000}"/>
  <bookViews>
    <workbookView xWindow="-120" yWindow="-120" windowWidth="20730" windowHeight="11160" xr2:uid="{BD20A3AF-2C5F-49B6-8E85-71C2D65442EA}"/>
  </bookViews>
  <sheets>
    <sheet name="СВОД" sheetId="1" r:id="rId1"/>
  </sheets>
  <externalReferences>
    <externalReference r:id="rId2"/>
  </externalReferences>
  <definedNames>
    <definedName name="\" localSheetId="0">#REF!</definedName>
    <definedName name="\">#REF!</definedName>
    <definedName name="_xlnm.Database" localSheetId="0">#REF!</definedName>
    <definedName name="_xlnm.Database">#REF!</definedName>
    <definedName name="_xlnm.Print_Area" localSheetId="0">СВОД!$A$1:$AD$20</definedName>
    <definedName name="поала" localSheetId="0">#REF!</definedName>
    <definedName name="поал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0" i="1" l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D7" i="1"/>
  <c r="AC7" i="1"/>
  <c r="AB7" i="1"/>
  <c r="AA7" i="1"/>
  <c r="Z7" i="1"/>
  <c r="Y7" i="1"/>
  <c r="Y6" i="1" s="1"/>
  <c r="X7" i="1"/>
  <c r="X6" i="1" s="1"/>
  <c r="W7" i="1"/>
  <c r="W6" i="1" s="1"/>
  <c r="V7" i="1"/>
  <c r="V6" i="1" s="1"/>
  <c r="AD6" i="1" s="1"/>
  <c r="U7" i="1"/>
  <c r="T7" i="1"/>
  <c r="S7" i="1"/>
  <c r="R7" i="1"/>
  <c r="Q7" i="1"/>
  <c r="Q6" i="1" s="1"/>
  <c r="P7" i="1"/>
  <c r="P6" i="1" s="1"/>
  <c r="O7" i="1"/>
  <c r="O6" i="1" s="1"/>
  <c r="N7" i="1"/>
  <c r="N6" i="1" s="1"/>
  <c r="M7" i="1"/>
  <c r="L7" i="1"/>
  <c r="K7" i="1"/>
  <c r="J7" i="1"/>
  <c r="I7" i="1"/>
  <c r="I6" i="1" s="1"/>
  <c r="H7" i="1"/>
  <c r="H6" i="1" s="1"/>
  <c r="G7" i="1"/>
  <c r="G6" i="1" s="1"/>
  <c r="F7" i="1"/>
  <c r="F6" i="1" s="1"/>
  <c r="E7" i="1"/>
  <c r="D7" i="1"/>
  <c r="C7" i="1"/>
  <c r="AC6" i="1"/>
  <c r="AB6" i="1"/>
  <c r="AA6" i="1"/>
  <c r="Z6" i="1"/>
  <c r="T6" i="1"/>
  <c r="S6" i="1"/>
  <c r="R6" i="1"/>
  <c r="M6" i="1"/>
  <c r="L6" i="1"/>
  <c r="K6" i="1"/>
  <c r="J6" i="1"/>
  <c r="E6" i="1"/>
  <c r="D6" i="1"/>
  <c r="C6" i="1"/>
  <c r="A2" i="1"/>
  <c r="U6" i="1" l="1"/>
</calcChain>
</file>

<file path=xl/sharedStrings.xml><?xml version="1.0" encoding="utf-8"?>
<sst xmlns="http://schemas.openxmlformats.org/spreadsheetml/2006/main" count="56" uniqueCount="31">
  <si>
    <r>
      <t xml:space="preserve">Республика ҳудудларида </t>
    </r>
    <r>
      <rPr>
        <b/>
        <u/>
        <sz val="28"/>
        <color rgb="FFFF0000"/>
        <rFont val="Times New Roman"/>
        <family val="1"/>
        <charset val="204"/>
      </rPr>
      <t>АСКУЭ</t>
    </r>
    <r>
      <rPr>
        <b/>
        <sz val="28"/>
        <color rgb="FF000066"/>
        <rFont val="Times New Roman"/>
        <family val="1"/>
        <charset val="204"/>
      </rPr>
      <t xml:space="preserve"> тизимини жорий этиш бўйича
МАЪЛУМОТ</t>
    </r>
  </si>
  <si>
    <t>Т/р</t>
  </si>
  <si>
    <t>Ҳудудлар
номи</t>
  </si>
  <si>
    <r>
      <rPr>
        <b/>
        <u/>
        <sz val="18"/>
        <color rgb="FFFF0000"/>
        <rFont val="Times New Roman"/>
        <family val="1"/>
        <charset val="204"/>
      </rPr>
      <t>ТАЛАБ ЭТИЛАДИГАН</t>
    </r>
    <r>
      <rPr>
        <b/>
        <sz val="18"/>
        <color rgb="FFFF0000"/>
        <rFont val="Times New Roman"/>
        <family val="1"/>
        <charset val="204"/>
      </rPr>
      <t xml:space="preserve"> </t>
    </r>
    <r>
      <rPr>
        <b/>
        <sz val="18"/>
        <color rgb="FF000066"/>
        <rFont val="Times New Roman"/>
        <family val="1"/>
        <charset val="204"/>
      </rPr>
      <t xml:space="preserve">
ҳисоблагич ва концентраторлар сони</t>
    </r>
  </si>
  <si>
    <r>
      <rPr>
        <b/>
        <u/>
        <sz val="18"/>
        <color rgb="FFFF0000"/>
        <rFont val="Times New Roman"/>
        <family val="1"/>
        <charset val="204"/>
      </rPr>
      <t xml:space="preserve">ЕТКАЗИБ БЕРИЛГАН </t>
    </r>
    <r>
      <rPr>
        <b/>
        <sz val="18"/>
        <color rgb="FF000066"/>
        <rFont val="Times New Roman"/>
        <family val="1"/>
        <charset val="204"/>
      </rPr>
      <t xml:space="preserve">
ҳисоблагич ва концентраторлар сони</t>
    </r>
  </si>
  <si>
    <r>
      <rPr>
        <b/>
        <u/>
        <sz val="18"/>
        <color rgb="FFFF0000"/>
        <rFont val="Times New Roman"/>
        <family val="1"/>
        <charset val="204"/>
      </rPr>
      <t>ЎРНАТИЛГАН</t>
    </r>
    <r>
      <rPr>
        <b/>
        <sz val="18"/>
        <color rgb="FF000066"/>
        <rFont val="Times New Roman"/>
        <family val="1"/>
        <charset val="204"/>
      </rPr>
      <t xml:space="preserve">
ҳисоблагич ва концентраторлар сони</t>
    </r>
  </si>
  <si>
    <t>ЖАМИ: 
етказиб берилганга 
нисбатан                      
% да</t>
  </si>
  <si>
    <r>
      <rPr>
        <b/>
        <u/>
        <sz val="18"/>
        <color rgb="FFFF0000"/>
        <rFont val="Times New Roman"/>
        <family val="1"/>
        <charset val="204"/>
      </rPr>
      <t>Дастурга киритилган</t>
    </r>
    <r>
      <rPr>
        <b/>
        <sz val="18"/>
        <color rgb="FF000066"/>
        <rFont val="Times New Roman"/>
        <family val="1"/>
        <charset val="204"/>
      </rPr>
      <t xml:space="preserve">
ҳисоблагич ва концентраторлар сони</t>
    </r>
  </si>
  <si>
    <t>ЖАМИ: 
ўрнатил-ганга 
нисбатан                      
% да</t>
  </si>
  <si>
    <t>ЖАМИ:</t>
  </si>
  <si>
    <t>шундан</t>
  </si>
  <si>
    <t>Баланс 
ҳ-ч</t>
  </si>
  <si>
    <t>Концен-тратор</t>
  </si>
  <si>
    <t>Бир
фаза</t>
  </si>
  <si>
    <t>Уч
фаза</t>
  </si>
  <si>
    <t>Ахоли</t>
  </si>
  <si>
    <t>Улгуржи</t>
  </si>
  <si>
    <t>Қорақалпоғистон</t>
  </si>
  <si>
    <t>Андижон</t>
  </si>
  <si>
    <t>Бухоро</t>
  </si>
  <si>
    <t>Жиззах</t>
  </si>
  <si>
    <t>Қашқадарё</t>
  </si>
  <si>
    <t>Навоий</t>
  </si>
  <si>
    <t>Наманган</t>
  </si>
  <si>
    <t>Самарқанд</t>
  </si>
  <si>
    <t>Сурхандарё</t>
  </si>
  <si>
    <t>Сирдарё</t>
  </si>
  <si>
    <t>Тошкент</t>
  </si>
  <si>
    <t>Фарғона</t>
  </si>
  <si>
    <t>Хоразм</t>
  </si>
  <si>
    <t>Тошкент 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</si>
</sst>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28"/>
      <color rgb="FF000066"/>
      <name val="Times New Roman"/>
      <family val="1"/>
      <charset val="204"/>
    </font>
    <font>
      <b/>
      <u/>
      <sz val="28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6"/>
      <color rgb="FFC00000"/>
      <name val="Times New Roman"/>
      <family val="1"/>
      <charset val="204"/>
    </font>
    <font>
      <b/>
      <sz val="18"/>
      <color rgb="FF000066"/>
      <name val="Times New Roman"/>
      <family val="1"/>
      <charset val="204"/>
    </font>
    <font>
      <b/>
      <u/>
      <sz val="18"/>
      <color rgb="FFFF0000"/>
      <name val="Times New Roman"/>
      <family val="1"/>
      <charset val="204"/>
    </font>
    <font>
      <b/>
      <sz val="18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2" applyFont="1" applyFill="1" applyAlignment="1">
      <alignment horizontal="center" wrapText="1"/>
    </xf>
    <xf numFmtId="0" fontId="4" fillId="0" borderId="0" xfId="2" applyFont="1" applyAlignment="1">
      <alignment vertical="center"/>
    </xf>
    <xf numFmtId="14" fontId="5" fillId="0" borderId="1" xfId="2" applyNumberFormat="1" applyFont="1" applyBorder="1" applyAlignment="1">
      <alignment horizontal="right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8" fillId="3" borderId="7" xfId="2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6" fillId="3" borderId="8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6" xfId="2" applyFont="1" applyFill="1" applyBorder="1" applyAlignment="1">
      <alignment horizontal="center" vertical="center" wrapText="1"/>
    </xf>
    <xf numFmtId="0" fontId="8" fillId="3" borderId="17" xfId="2" applyFont="1" applyFill="1" applyBorder="1" applyAlignment="1">
      <alignment horizontal="center" vertical="center" wrapText="1"/>
    </xf>
    <xf numFmtId="0" fontId="6" fillId="3" borderId="18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 wrapText="1"/>
    </xf>
    <xf numFmtId="0" fontId="6" fillId="3" borderId="18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6" fillId="3" borderId="21" xfId="2" applyFont="1" applyFill="1" applyBorder="1" applyAlignment="1">
      <alignment horizontal="center" vertical="center" wrapText="1"/>
    </xf>
    <xf numFmtId="0" fontId="6" fillId="3" borderId="22" xfId="2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8" fillId="3" borderId="24" xfId="2" applyFont="1" applyFill="1" applyBorder="1" applyAlignment="1">
      <alignment horizontal="center" vertical="center" wrapText="1"/>
    </xf>
    <xf numFmtId="0" fontId="6" fillId="3" borderId="25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164" fontId="6" fillId="3" borderId="27" xfId="2" applyNumberFormat="1" applyFont="1" applyFill="1" applyBorder="1" applyAlignment="1">
      <alignment horizontal="center" vertical="center" wrapText="1"/>
    </xf>
    <xf numFmtId="164" fontId="6" fillId="3" borderId="28" xfId="2" applyNumberFormat="1" applyFont="1" applyFill="1" applyBorder="1" applyAlignment="1">
      <alignment horizontal="center" vertical="center" wrapText="1"/>
    </xf>
    <xf numFmtId="164" fontId="6" fillId="3" borderId="21" xfId="2" applyNumberFormat="1" applyFont="1" applyFill="1" applyBorder="1" applyAlignment="1">
      <alignment horizontal="center" vertical="center" wrapText="1"/>
    </xf>
    <xf numFmtId="165" fontId="8" fillId="3" borderId="29" xfId="1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vertical="center"/>
    </xf>
    <xf numFmtId="164" fontId="9" fillId="0" borderId="0" xfId="2" applyNumberFormat="1" applyFont="1" applyAlignment="1">
      <alignment vertical="center"/>
    </xf>
    <xf numFmtId="0" fontId="11" fillId="0" borderId="30" xfId="2" applyFont="1" applyBorder="1" applyAlignment="1">
      <alignment horizontal="center" vertical="center"/>
    </xf>
    <xf numFmtId="0" fontId="11" fillId="0" borderId="31" xfId="2" applyFont="1" applyBorder="1" applyAlignment="1">
      <alignment vertical="center"/>
    </xf>
    <xf numFmtId="164" fontId="12" fillId="0" borderId="30" xfId="2" applyNumberFormat="1" applyFont="1" applyBorder="1" applyAlignment="1">
      <alignment horizontal="center" vertical="center"/>
    </xf>
    <xf numFmtId="164" fontId="11" fillId="0" borderId="32" xfId="2" applyNumberFormat="1" applyFont="1" applyBorder="1" applyAlignment="1">
      <alignment horizontal="center" vertical="center"/>
    </xf>
    <xf numFmtId="164" fontId="11" fillId="0" borderId="33" xfId="2" applyNumberFormat="1" applyFont="1" applyBorder="1" applyAlignment="1">
      <alignment horizontal="center" vertical="center"/>
    </xf>
    <xf numFmtId="164" fontId="11" fillId="0" borderId="31" xfId="2" applyNumberFormat="1" applyFont="1" applyBorder="1" applyAlignment="1">
      <alignment horizontal="center" vertical="center"/>
    </xf>
    <xf numFmtId="164" fontId="12" fillId="0" borderId="33" xfId="2" applyNumberFormat="1" applyFont="1" applyBorder="1" applyAlignment="1">
      <alignment horizontal="center" vertical="center"/>
    </xf>
    <xf numFmtId="165" fontId="8" fillId="0" borderId="34" xfId="2" applyNumberFormat="1" applyFont="1" applyBorder="1" applyAlignment="1">
      <alignment horizontal="center" vertical="center"/>
    </xf>
    <xf numFmtId="164" fontId="4" fillId="0" borderId="0" xfId="2" applyNumberFormat="1" applyFont="1" applyAlignment="1">
      <alignment vertical="center"/>
    </xf>
    <xf numFmtId="164" fontId="13" fillId="0" borderId="0" xfId="2" applyNumberFormat="1" applyFont="1" applyAlignment="1">
      <alignment vertical="center"/>
    </xf>
    <xf numFmtId="0" fontId="11" fillId="0" borderId="35" xfId="2" applyFont="1" applyBorder="1" applyAlignment="1">
      <alignment horizontal="center" vertical="center"/>
    </xf>
    <xf numFmtId="0" fontId="11" fillId="0" borderId="36" xfId="2" applyFont="1" applyBorder="1" applyAlignment="1">
      <alignment vertical="center"/>
    </xf>
    <xf numFmtId="164" fontId="12" fillId="0" borderId="35" xfId="2" applyNumberFormat="1" applyFont="1" applyBorder="1" applyAlignment="1">
      <alignment horizontal="center" vertical="center"/>
    </xf>
    <xf numFmtId="164" fontId="11" fillId="0" borderId="16" xfId="2" applyNumberFormat="1" applyFont="1" applyBorder="1" applyAlignment="1">
      <alignment horizontal="center" vertical="center"/>
    </xf>
    <xf numFmtId="164" fontId="11" fillId="0" borderId="11" xfId="2" applyNumberFormat="1" applyFont="1" applyBorder="1" applyAlignment="1">
      <alignment horizontal="center" vertical="center"/>
    </xf>
    <xf numFmtId="164" fontId="11" fillId="0" borderId="36" xfId="2" applyNumberFormat="1" applyFont="1" applyBorder="1" applyAlignment="1">
      <alignment horizontal="center" vertical="center"/>
    </xf>
    <xf numFmtId="164" fontId="12" fillId="0" borderId="11" xfId="2" applyNumberFormat="1" applyFont="1" applyBorder="1" applyAlignment="1">
      <alignment horizontal="center" vertical="center"/>
    </xf>
    <xf numFmtId="165" fontId="8" fillId="0" borderId="37" xfId="2" applyNumberFormat="1" applyFont="1" applyBorder="1" applyAlignment="1">
      <alignment horizontal="center" vertical="center"/>
    </xf>
    <xf numFmtId="0" fontId="11" fillId="0" borderId="38" xfId="2" applyFont="1" applyBorder="1" applyAlignment="1">
      <alignment horizontal="center" vertical="center"/>
    </xf>
    <xf numFmtId="0" fontId="11" fillId="0" borderId="39" xfId="2" applyFont="1" applyBorder="1" applyAlignment="1">
      <alignment vertical="center"/>
    </xf>
    <xf numFmtId="164" fontId="12" fillId="0" borderId="38" xfId="2" applyNumberFormat="1" applyFont="1" applyBorder="1" applyAlignment="1">
      <alignment horizontal="center" vertical="center"/>
    </xf>
    <xf numFmtId="164" fontId="11" fillId="0" borderId="20" xfId="2" applyNumberFormat="1" applyFont="1" applyBorder="1" applyAlignment="1">
      <alignment horizontal="center" vertical="center"/>
    </xf>
    <xf numFmtId="164" fontId="11" fillId="0" borderId="23" xfId="2" applyNumberFormat="1" applyFont="1" applyBorder="1" applyAlignment="1">
      <alignment horizontal="center" vertical="center"/>
    </xf>
    <xf numFmtId="164" fontId="11" fillId="0" borderId="39" xfId="2" applyNumberFormat="1" applyFont="1" applyBorder="1" applyAlignment="1">
      <alignment horizontal="center" vertical="center"/>
    </xf>
    <xf numFmtId="164" fontId="12" fillId="0" borderId="23" xfId="2" applyNumberFormat="1" applyFont="1" applyBorder="1" applyAlignment="1">
      <alignment horizontal="center" vertical="center"/>
    </xf>
    <xf numFmtId="165" fontId="8" fillId="0" borderId="40" xfId="2" applyNumberFormat="1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</cellXfs>
  <cellStyles count="3">
    <cellStyle name="Обычный" xfId="0" builtinId="0"/>
    <cellStyle name="Обычный 4 142 8 71" xfId="2" xr:uid="{9A8AD6BD-1112-4850-8860-20E77C633242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91;&#1084;&#1072;&#1085;&#1083;&#1072;&#1088;_&#1050;&#1091;&#1085;&#1083;&#1080;&#1082;_&#1061;&#1048;&#1057;&#1054;&#1041;&#1054;&#1058;_31_07_2024%20&#1081;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"/>
      <sheetName val="ҚҚ"/>
      <sheetName val="Анд"/>
      <sheetName val="Бух"/>
      <sheetName val="Жиз"/>
      <sheetName val="Қаш"/>
      <sheetName val="Нав"/>
      <sheetName val="Нам"/>
      <sheetName val="Сам"/>
      <sheetName val="Сур"/>
      <sheetName val="Сир"/>
      <sheetName val="Тош в"/>
      <sheetName val="Фар"/>
      <sheetName val="Хор"/>
      <sheetName val="Тош ш"/>
      <sheetName val="Кунлик ўрнатилиши"/>
      <sheetName val="СВОД Жав"/>
      <sheetName val="СВОД"/>
    </sheetNames>
    <sheetDataSet>
      <sheetData sheetId="0">
        <row r="5">
          <cell r="C5">
            <v>45504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C6">
            <v>17761</v>
          </cell>
          <cell r="D6">
            <v>15340</v>
          </cell>
          <cell r="E6">
            <v>2421</v>
          </cell>
          <cell r="F6">
            <v>807</v>
          </cell>
          <cell r="G6">
            <v>798</v>
          </cell>
          <cell r="H6">
            <v>14520</v>
          </cell>
          <cell r="I6">
            <v>12240</v>
          </cell>
          <cell r="J6">
            <v>2280</v>
          </cell>
          <cell r="K6">
            <v>141</v>
          </cell>
          <cell r="L6">
            <v>545</v>
          </cell>
          <cell r="M6">
            <v>13716</v>
          </cell>
          <cell r="N6">
            <v>12011</v>
          </cell>
          <cell r="O6">
            <v>1705</v>
          </cell>
          <cell r="P6">
            <v>13716</v>
          </cell>
          <cell r="Q6">
            <v>11367</v>
          </cell>
          <cell r="R6">
            <v>2349</v>
          </cell>
          <cell r="S6">
            <v>136</v>
          </cell>
          <cell r="T6">
            <v>544</v>
          </cell>
          <cell r="U6">
            <v>0.94462809917355373</v>
          </cell>
          <cell r="Y6">
            <v>13559</v>
          </cell>
          <cell r="Z6">
            <v>11886</v>
          </cell>
          <cell r="AA6">
            <v>1673</v>
          </cell>
          <cell r="AB6">
            <v>13559</v>
          </cell>
          <cell r="AC6">
            <v>11237</v>
          </cell>
          <cell r="AD6">
            <v>2322</v>
          </cell>
          <cell r="AE6">
            <v>136</v>
          </cell>
          <cell r="AF6">
            <v>544</v>
          </cell>
          <cell r="AG6">
            <v>0.98855351414406534</v>
          </cell>
        </row>
        <row r="7">
          <cell r="C7">
            <v>112487</v>
          </cell>
          <cell r="D7">
            <v>98458</v>
          </cell>
          <cell r="E7">
            <v>14029</v>
          </cell>
          <cell r="F7">
            <v>1677</v>
          </cell>
          <cell r="G7">
            <v>1677</v>
          </cell>
          <cell r="H7">
            <v>97038</v>
          </cell>
          <cell r="I7">
            <v>90236</v>
          </cell>
          <cell r="J7">
            <v>6802</v>
          </cell>
          <cell r="K7">
            <v>552</v>
          </cell>
          <cell r="L7">
            <v>1340</v>
          </cell>
          <cell r="M7">
            <v>93880</v>
          </cell>
          <cell r="N7">
            <v>88701</v>
          </cell>
          <cell r="O7">
            <v>5179</v>
          </cell>
          <cell r="P7">
            <v>93880</v>
          </cell>
          <cell r="Q7">
            <v>89102</v>
          </cell>
          <cell r="R7">
            <v>4778</v>
          </cell>
          <cell r="S7">
            <v>532</v>
          </cell>
          <cell r="T7">
            <v>1176</v>
          </cell>
          <cell r="U7">
            <v>0.9674560481460871</v>
          </cell>
          <cell r="Y7">
            <v>88477</v>
          </cell>
          <cell r="Z7">
            <v>84923</v>
          </cell>
          <cell r="AA7">
            <v>3554</v>
          </cell>
          <cell r="AB7">
            <v>88477</v>
          </cell>
          <cell r="AC7">
            <v>83699</v>
          </cell>
          <cell r="AD7">
            <v>4778</v>
          </cell>
          <cell r="AE7">
            <v>532</v>
          </cell>
          <cell r="AF7">
            <v>1176</v>
          </cell>
          <cell r="AG7">
            <v>0.94244780570941633</v>
          </cell>
        </row>
        <row r="8">
          <cell r="C8">
            <v>35235</v>
          </cell>
          <cell r="D8">
            <v>20889</v>
          </cell>
          <cell r="E8">
            <v>14346</v>
          </cell>
          <cell r="F8">
            <v>685</v>
          </cell>
          <cell r="G8">
            <v>0</v>
          </cell>
          <cell r="H8">
            <v>35233</v>
          </cell>
          <cell r="I8">
            <v>20889</v>
          </cell>
          <cell r="J8">
            <v>14344</v>
          </cell>
          <cell r="K8">
            <v>687</v>
          </cell>
          <cell r="L8">
            <v>0</v>
          </cell>
          <cell r="M8">
            <v>30640</v>
          </cell>
          <cell r="N8">
            <v>19878</v>
          </cell>
          <cell r="O8">
            <v>10762</v>
          </cell>
          <cell r="P8">
            <v>30640</v>
          </cell>
          <cell r="Q8">
            <v>23408</v>
          </cell>
          <cell r="R8">
            <v>7232</v>
          </cell>
          <cell r="S8">
            <v>44</v>
          </cell>
          <cell r="T8">
            <v>0</v>
          </cell>
          <cell r="U8">
            <v>0.86963925864956149</v>
          </cell>
          <cell r="Y8">
            <v>30640</v>
          </cell>
          <cell r="Z8">
            <v>19878</v>
          </cell>
          <cell r="AA8">
            <v>10762</v>
          </cell>
          <cell r="AB8">
            <v>30640</v>
          </cell>
          <cell r="AC8">
            <v>23408</v>
          </cell>
          <cell r="AD8">
            <v>7232</v>
          </cell>
          <cell r="AE8">
            <v>44</v>
          </cell>
          <cell r="AF8">
            <v>0</v>
          </cell>
          <cell r="AG8">
            <v>1</v>
          </cell>
        </row>
        <row r="9">
          <cell r="C9">
            <v>29497</v>
          </cell>
          <cell r="D9">
            <v>24717</v>
          </cell>
          <cell r="E9">
            <v>4780</v>
          </cell>
          <cell r="F9">
            <v>688</v>
          </cell>
          <cell r="G9">
            <v>1474</v>
          </cell>
          <cell r="H9">
            <v>28077</v>
          </cell>
          <cell r="I9">
            <v>22997</v>
          </cell>
          <cell r="J9">
            <v>5080</v>
          </cell>
          <cell r="K9">
            <v>388</v>
          </cell>
          <cell r="L9">
            <v>974</v>
          </cell>
          <cell r="M9">
            <v>22260</v>
          </cell>
          <cell r="N9">
            <v>19585</v>
          </cell>
          <cell r="O9">
            <v>2675</v>
          </cell>
          <cell r="P9">
            <v>22260</v>
          </cell>
          <cell r="Q9">
            <v>19996</v>
          </cell>
          <cell r="R9">
            <v>2264</v>
          </cell>
          <cell r="S9">
            <v>388</v>
          </cell>
          <cell r="T9">
            <v>363</v>
          </cell>
          <cell r="U9">
            <v>0.79281974569932689</v>
          </cell>
          <cell r="Y9">
            <v>20995</v>
          </cell>
          <cell r="Z9">
            <v>18358</v>
          </cell>
          <cell r="AA9">
            <v>2637</v>
          </cell>
          <cell r="AB9">
            <v>20995</v>
          </cell>
          <cell r="AC9">
            <v>18731</v>
          </cell>
          <cell r="AD9">
            <v>2264</v>
          </cell>
          <cell r="AE9">
            <v>388</v>
          </cell>
          <cell r="AF9">
            <v>363</v>
          </cell>
          <cell r="AG9">
            <v>0.94317160826594792</v>
          </cell>
        </row>
        <row r="10">
          <cell r="C10">
            <v>97739</v>
          </cell>
          <cell r="D10">
            <v>67341</v>
          </cell>
          <cell r="E10">
            <v>30398</v>
          </cell>
          <cell r="F10">
            <v>1327.9</v>
          </cell>
          <cell r="G10">
            <v>1497</v>
          </cell>
          <cell r="H10">
            <v>46200</v>
          </cell>
          <cell r="I10">
            <v>36500</v>
          </cell>
          <cell r="J10">
            <v>9700</v>
          </cell>
          <cell r="K10">
            <v>50</v>
          </cell>
          <cell r="L10">
            <v>955</v>
          </cell>
          <cell r="M10">
            <v>42597</v>
          </cell>
          <cell r="N10">
            <v>35500</v>
          </cell>
          <cell r="O10">
            <v>7097</v>
          </cell>
          <cell r="P10">
            <v>42597</v>
          </cell>
          <cell r="Q10">
            <v>37113</v>
          </cell>
          <cell r="R10">
            <v>5484</v>
          </cell>
          <cell r="S10">
            <v>50</v>
          </cell>
          <cell r="T10">
            <v>955</v>
          </cell>
          <cell r="U10">
            <v>0.92201298701298706</v>
          </cell>
          <cell r="Y10">
            <v>38830</v>
          </cell>
          <cell r="Z10">
            <v>34988</v>
          </cell>
          <cell r="AA10">
            <v>3842</v>
          </cell>
          <cell r="AB10">
            <v>38830</v>
          </cell>
          <cell r="AC10">
            <v>33346</v>
          </cell>
          <cell r="AD10">
            <v>5484</v>
          </cell>
          <cell r="AE10">
            <v>50</v>
          </cell>
          <cell r="AF10">
            <v>955</v>
          </cell>
          <cell r="AG10">
            <v>0.91156654224475897</v>
          </cell>
        </row>
        <row r="11">
          <cell r="C11">
            <v>13979.166666666666</v>
          </cell>
          <cell r="D11">
            <v>8087.1666666666661</v>
          </cell>
          <cell r="E11">
            <v>5892</v>
          </cell>
          <cell r="F11">
            <v>0</v>
          </cell>
          <cell r="G11">
            <v>178</v>
          </cell>
          <cell r="H11">
            <v>19587</v>
          </cell>
          <cell r="I11">
            <v>17587</v>
          </cell>
          <cell r="J11">
            <v>2000</v>
          </cell>
          <cell r="K11">
            <v>0</v>
          </cell>
          <cell r="L11">
            <v>110</v>
          </cell>
          <cell r="M11">
            <v>18211</v>
          </cell>
          <cell r="N11">
            <v>17211</v>
          </cell>
          <cell r="O11">
            <v>1000</v>
          </cell>
          <cell r="P11">
            <v>18211</v>
          </cell>
          <cell r="Q11">
            <v>17354</v>
          </cell>
          <cell r="R11">
            <v>857</v>
          </cell>
          <cell r="S11">
            <v>0</v>
          </cell>
          <cell r="T11">
            <v>100</v>
          </cell>
          <cell r="U11">
            <v>0.92974932353091333</v>
          </cell>
          <cell r="Y11">
            <v>17587</v>
          </cell>
          <cell r="Z11">
            <v>16587</v>
          </cell>
          <cell r="AA11">
            <v>1000</v>
          </cell>
          <cell r="AB11">
            <v>17587</v>
          </cell>
          <cell r="AC11">
            <v>16730</v>
          </cell>
          <cell r="AD11">
            <v>857</v>
          </cell>
          <cell r="AE11">
            <v>0</v>
          </cell>
          <cell r="AF11">
            <v>100</v>
          </cell>
          <cell r="AG11">
            <v>0.9657349953324913</v>
          </cell>
        </row>
        <row r="12">
          <cell r="C12">
            <v>31978</v>
          </cell>
          <cell r="D12">
            <v>21087</v>
          </cell>
          <cell r="E12">
            <v>10891</v>
          </cell>
          <cell r="F12">
            <v>413</v>
          </cell>
          <cell r="G12">
            <v>413</v>
          </cell>
          <cell r="H12">
            <v>24287</v>
          </cell>
          <cell r="I12">
            <v>21087</v>
          </cell>
          <cell r="J12">
            <v>3200</v>
          </cell>
          <cell r="K12">
            <v>0</v>
          </cell>
          <cell r="L12">
            <v>215</v>
          </cell>
          <cell r="M12">
            <v>21744</v>
          </cell>
          <cell r="N12">
            <v>20015</v>
          </cell>
          <cell r="O12">
            <v>1729</v>
          </cell>
          <cell r="P12">
            <v>21744</v>
          </cell>
          <cell r="Q12">
            <v>20800</v>
          </cell>
          <cell r="R12">
            <v>944</v>
          </cell>
          <cell r="S12">
            <v>0</v>
          </cell>
          <cell r="T12">
            <v>171</v>
          </cell>
          <cell r="U12">
            <v>0.89529377856466419</v>
          </cell>
          <cell r="Y12">
            <v>20885</v>
          </cell>
          <cell r="Z12">
            <v>19638</v>
          </cell>
          <cell r="AA12">
            <v>1247</v>
          </cell>
          <cell r="AB12">
            <v>20885</v>
          </cell>
          <cell r="AC12">
            <v>19946</v>
          </cell>
          <cell r="AD12">
            <v>939</v>
          </cell>
          <cell r="AE12">
            <v>0</v>
          </cell>
          <cell r="AF12">
            <v>171</v>
          </cell>
          <cell r="AG12">
            <v>0.96049484915378958</v>
          </cell>
        </row>
        <row r="13">
          <cell r="C13">
            <v>91088</v>
          </cell>
          <cell r="D13">
            <v>72267</v>
          </cell>
          <cell r="E13">
            <v>18821</v>
          </cell>
          <cell r="F13">
            <v>1781</v>
          </cell>
          <cell r="G13">
            <v>1046</v>
          </cell>
          <cell r="H13">
            <v>50674</v>
          </cell>
          <cell r="I13">
            <v>42337</v>
          </cell>
          <cell r="J13">
            <v>8337</v>
          </cell>
          <cell r="K13">
            <v>1500</v>
          </cell>
          <cell r="L13">
            <v>1046</v>
          </cell>
          <cell r="M13">
            <v>39386</v>
          </cell>
          <cell r="N13">
            <v>37909</v>
          </cell>
          <cell r="O13">
            <v>1477</v>
          </cell>
          <cell r="P13">
            <v>39386</v>
          </cell>
          <cell r="Q13">
            <v>36355</v>
          </cell>
          <cell r="R13">
            <v>3031</v>
          </cell>
          <cell r="S13">
            <v>81</v>
          </cell>
          <cell r="T13">
            <v>1029</v>
          </cell>
          <cell r="U13">
            <v>0.77724276749417842</v>
          </cell>
          <cell r="Y13">
            <v>38677</v>
          </cell>
          <cell r="Z13">
            <v>37460</v>
          </cell>
          <cell r="AA13">
            <v>1217</v>
          </cell>
          <cell r="AB13">
            <v>38677</v>
          </cell>
          <cell r="AC13">
            <v>35646</v>
          </cell>
          <cell r="AD13">
            <v>3031</v>
          </cell>
          <cell r="AE13">
            <v>81</v>
          </cell>
          <cell r="AF13">
            <v>1029</v>
          </cell>
          <cell r="AG13">
            <v>0.98199867973391564</v>
          </cell>
        </row>
        <row r="14">
          <cell r="C14">
            <v>62234</v>
          </cell>
          <cell r="D14">
            <v>50630</v>
          </cell>
          <cell r="E14">
            <v>11604</v>
          </cell>
          <cell r="F14">
            <v>1913</v>
          </cell>
          <cell r="G14">
            <v>2407</v>
          </cell>
          <cell r="H14">
            <v>59374</v>
          </cell>
          <cell r="I14">
            <v>49000</v>
          </cell>
          <cell r="J14">
            <v>10374</v>
          </cell>
          <cell r="K14">
            <v>550</v>
          </cell>
          <cell r="L14">
            <v>1315</v>
          </cell>
          <cell r="M14">
            <v>56605</v>
          </cell>
          <cell r="N14">
            <v>47651</v>
          </cell>
          <cell r="O14">
            <v>8954</v>
          </cell>
          <cell r="P14">
            <v>56605</v>
          </cell>
          <cell r="Q14">
            <v>49155</v>
          </cell>
          <cell r="R14">
            <v>7450</v>
          </cell>
          <cell r="S14">
            <v>101</v>
          </cell>
          <cell r="T14">
            <v>1129</v>
          </cell>
          <cell r="U14">
            <v>0.9533634250682117</v>
          </cell>
          <cell r="Y14">
            <v>49319</v>
          </cell>
          <cell r="Z14">
            <v>44150</v>
          </cell>
          <cell r="AA14">
            <v>5169</v>
          </cell>
          <cell r="AB14">
            <v>49319</v>
          </cell>
          <cell r="AC14">
            <v>41869</v>
          </cell>
          <cell r="AD14">
            <v>7450</v>
          </cell>
          <cell r="AE14">
            <v>101</v>
          </cell>
          <cell r="AF14">
            <v>1129</v>
          </cell>
          <cell r="AG14">
            <v>0.87128345552513031</v>
          </cell>
        </row>
        <row r="15">
          <cell r="C15">
            <v>14981</v>
          </cell>
          <cell r="D15">
            <v>11416</v>
          </cell>
          <cell r="E15">
            <v>3565</v>
          </cell>
          <cell r="F15">
            <v>374</v>
          </cell>
          <cell r="G15">
            <v>374</v>
          </cell>
          <cell r="H15">
            <v>12108</v>
          </cell>
          <cell r="I15">
            <v>11416</v>
          </cell>
          <cell r="J15">
            <v>692</v>
          </cell>
          <cell r="K15">
            <v>0</v>
          </cell>
          <cell r="L15">
            <v>200</v>
          </cell>
          <cell r="M15">
            <v>12062</v>
          </cell>
          <cell r="N15">
            <v>11416</v>
          </cell>
          <cell r="O15">
            <v>646</v>
          </cell>
          <cell r="P15">
            <v>12062</v>
          </cell>
          <cell r="Q15">
            <v>9795</v>
          </cell>
          <cell r="R15">
            <v>2267</v>
          </cell>
          <cell r="S15">
            <v>0</v>
          </cell>
          <cell r="T15">
            <v>199</v>
          </cell>
          <cell r="U15">
            <v>0.99620085893624055</v>
          </cell>
          <cell r="Y15">
            <v>11916</v>
          </cell>
          <cell r="Z15">
            <v>11416</v>
          </cell>
          <cell r="AA15">
            <v>500</v>
          </cell>
          <cell r="AB15">
            <v>11916</v>
          </cell>
          <cell r="AC15">
            <v>9649</v>
          </cell>
          <cell r="AD15">
            <v>2267</v>
          </cell>
          <cell r="AE15">
            <v>0</v>
          </cell>
          <cell r="AF15">
            <v>199</v>
          </cell>
          <cell r="AG15">
            <v>0.98789587133145418</v>
          </cell>
        </row>
        <row r="16">
          <cell r="C16">
            <v>50169</v>
          </cell>
          <cell r="D16">
            <v>38535</v>
          </cell>
          <cell r="E16">
            <v>11634</v>
          </cell>
          <cell r="F16">
            <v>89</v>
          </cell>
          <cell r="G16">
            <v>357</v>
          </cell>
          <cell r="H16">
            <v>43854</v>
          </cell>
          <cell r="I16">
            <v>38379</v>
          </cell>
          <cell r="J16">
            <v>5475</v>
          </cell>
          <cell r="K16">
            <v>0</v>
          </cell>
          <cell r="L16">
            <v>267</v>
          </cell>
          <cell r="M16">
            <v>37329</v>
          </cell>
          <cell r="N16">
            <v>34060</v>
          </cell>
          <cell r="O16">
            <v>3269</v>
          </cell>
          <cell r="P16">
            <v>37329</v>
          </cell>
          <cell r="Q16">
            <v>34001</v>
          </cell>
          <cell r="R16">
            <v>3328</v>
          </cell>
          <cell r="S16">
            <v>0</v>
          </cell>
          <cell r="T16">
            <v>252</v>
          </cell>
          <cell r="U16">
            <v>0.85121083595567104</v>
          </cell>
          <cell r="Y16">
            <v>37329</v>
          </cell>
          <cell r="Z16">
            <v>34060</v>
          </cell>
          <cell r="AA16">
            <v>3269</v>
          </cell>
          <cell r="AB16">
            <v>37329</v>
          </cell>
          <cell r="AC16">
            <v>34001</v>
          </cell>
          <cell r="AD16">
            <v>3328</v>
          </cell>
          <cell r="AE16">
            <v>0</v>
          </cell>
          <cell r="AF16">
            <v>252</v>
          </cell>
          <cell r="AG16">
            <v>1</v>
          </cell>
        </row>
        <row r="17">
          <cell r="C17">
            <v>93498</v>
          </cell>
          <cell r="D17">
            <v>70191</v>
          </cell>
          <cell r="E17">
            <v>23307</v>
          </cell>
          <cell r="F17">
            <v>1033</v>
          </cell>
          <cell r="G17">
            <v>1033</v>
          </cell>
          <cell r="H17">
            <v>72384</v>
          </cell>
          <cell r="I17">
            <v>69744</v>
          </cell>
          <cell r="J17">
            <v>2640</v>
          </cell>
          <cell r="K17">
            <v>60</v>
          </cell>
          <cell r="L17">
            <v>310</v>
          </cell>
          <cell r="M17">
            <v>69822</v>
          </cell>
          <cell r="N17">
            <v>68208</v>
          </cell>
          <cell r="O17">
            <v>1614</v>
          </cell>
          <cell r="P17">
            <v>69822</v>
          </cell>
          <cell r="Q17">
            <v>62940</v>
          </cell>
          <cell r="R17">
            <v>6882</v>
          </cell>
          <cell r="S17">
            <v>60</v>
          </cell>
          <cell r="T17">
            <v>310</v>
          </cell>
          <cell r="U17">
            <v>0.96460543766578244</v>
          </cell>
          <cell r="Y17">
            <v>68638</v>
          </cell>
          <cell r="Z17">
            <v>67983</v>
          </cell>
          <cell r="AA17">
            <v>655</v>
          </cell>
          <cell r="AB17">
            <v>68638</v>
          </cell>
          <cell r="AC17">
            <v>61756</v>
          </cell>
          <cell r="AD17">
            <v>6882</v>
          </cell>
          <cell r="AE17">
            <v>60</v>
          </cell>
          <cell r="AF17">
            <v>310</v>
          </cell>
          <cell r="AG17">
            <v>0.98304259402480598</v>
          </cell>
        </row>
        <row r="18">
          <cell r="C18">
            <v>47935</v>
          </cell>
          <cell r="D18">
            <v>34353</v>
          </cell>
          <cell r="E18">
            <v>13582</v>
          </cell>
          <cell r="F18">
            <v>544</v>
          </cell>
          <cell r="G18">
            <v>544</v>
          </cell>
          <cell r="H18">
            <v>27853</v>
          </cell>
          <cell r="I18">
            <v>24853</v>
          </cell>
          <cell r="J18">
            <v>3000</v>
          </cell>
          <cell r="K18">
            <v>0</v>
          </cell>
          <cell r="L18">
            <v>165</v>
          </cell>
          <cell r="M18">
            <v>16360</v>
          </cell>
          <cell r="N18">
            <v>14410</v>
          </cell>
          <cell r="O18">
            <v>1950</v>
          </cell>
          <cell r="P18">
            <v>16360</v>
          </cell>
          <cell r="Q18">
            <v>13518</v>
          </cell>
          <cell r="R18">
            <v>2842</v>
          </cell>
          <cell r="S18">
            <v>0</v>
          </cell>
          <cell r="T18">
            <v>150</v>
          </cell>
          <cell r="U18">
            <v>0.58736940365490253</v>
          </cell>
          <cell r="Y18">
            <v>16360</v>
          </cell>
          <cell r="Z18">
            <v>14410</v>
          </cell>
          <cell r="AA18">
            <v>1950</v>
          </cell>
          <cell r="AB18">
            <v>16360</v>
          </cell>
          <cell r="AC18">
            <v>13520</v>
          </cell>
          <cell r="AD18">
            <v>2840</v>
          </cell>
          <cell r="AE18">
            <v>0</v>
          </cell>
          <cell r="AF18">
            <v>150</v>
          </cell>
          <cell r="AG18">
            <v>1</v>
          </cell>
        </row>
        <row r="19">
          <cell r="C19">
            <v>83705</v>
          </cell>
          <cell r="D19">
            <v>64911</v>
          </cell>
          <cell r="E19">
            <v>18794</v>
          </cell>
          <cell r="F19">
            <v>0</v>
          </cell>
          <cell r="G19">
            <v>628</v>
          </cell>
          <cell r="H19">
            <v>75705</v>
          </cell>
          <cell r="I19">
            <v>67800</v>
          </cell>
          <cell r="J19">
            <v>7905</v>
          </cell>
          <cell r="K19">
            <v>55</v>
          </cell>
          <cell r="L19">
            <v>633</v>
          </cell>
          <cell r="M19">
            <v>73009</v>
          </cell>
          <cell r="N19">
            <v>65217</v>
          </cell>
          <cell r="O19">
            <v>7792</v>
          </cell>
          <cell r="P19">
            <v>73009</v>
          </cell>
          <cell r="Q19">
            <v>67231</v>
          </cell>
          <cell r="R19">
            <v>5778</v>
          </cell>
          <cell r="S19">
            <v>55</v>
          </cell>
          <cell r="T19">
            <v>491</v>
          </cell>
          <cell r="U19">
            <v>0.96438808533121989</v>
          </cell>
          <cell r="Y19">
            <v>73009</v>
          </cell>
          <cell r="Z19">
            <v>65217</v>
          </cell>
          <cell r="AA19">
            <v>7792</v>
          </cell>
          <cell r="AB19">
            <v>73009</v>
          </cell>
          <cell r="AC19">
            <v>67231</v>
          </cell>
          <cell r="AD19">
            <v>5778</v>
          </cell>
          <cell r="AE19">
            <v>55</v>
          </cell>
          <cell r="AF19">
            <v>491</v>
          </cell>
          <cell r="AG19">
            <v>1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A225-E990-448F-98BB-1CA460B717DE}">
  <sheetPr>
    <tabColor rgb="FF00B050"/>
    <pageSetUpPr fitToPage="1"/>
  </sheetPr>
  <dimension ref="A1:AM26"/>
  <sheetViews>
    <sheetView showZeros="0" tabSelected="1" zoomScale="30" zoomScaleNormal="30" zoomScaleSheetLayoutView="50" workbookViewId="0">
      <selection activeCell="S7" sqref="S7"/>
    </sheetView>
  </sheetViews>
  <sheetFormatPr defaultColWidth="9.140625" defaultRowHeight="18.75" x14ac:dyDescent="0.25"/>
  <cols>
    <col min="1" max="1" width="8" style="64" bestFit="1" customWidth="1"/>
    <col min="2" max="2" width="29.42578125" style="2" bestFit="1" customWidth="1"/>
    <col min="3" max="4" width="15" style="2" customWidth="1"/>
    <col min="5" max="8" width="15" style="64" customWidth="1"/>
    <col min="9" max="9" width="15" style="2" customWidth="1"/>
    <col min="10" max="15" width="15" style="64" customWidth="1"/>
    <col min="16" max="16" width="17.28515625" style="64" bestFit="1" customWidth="1"/>
    <col min="17" max="17" width="15.5703125" style="64" customWidth="1"/>
    <col min="18" max="18" width="19.140625" style="64" bestFit="1" customWidth="1"/>
    <col min="19" max="19" width="14.140625" style="64" bestFit="1" customWidth="1"/>
    <col min="20" max="20" width="15" style="64" customWidth="1"/>
    <col min="21" max="21" width="22.42578125" style="64" customWidth="1"/>
    <col min="22" max="23" width="15" style="64" customWidth="1"/>
    <col min="24" max="24" width="14.85546875" style="64" customWidth="1"/>
    <col min="25" max="25" width="15.5703125" style="64" bestFit="1" customWidth="1"/>
    <col min="26" max="26" width="15.5703125" style="64" customWidth="1"/>
    <col min="27" max="27" width="17.7109375" style="64" customWidth="1"/>
    <col min="28" max="29" width="15" style="64" customWidth="1"/>
    <col min="30" max="30" width="21.140625" style="64" customWidth="1"/>
    <col min="31" max="31" width="9.140625" style="2"/>
    <col min="32" max="32" width="9.85546875" style="2" bestFit="1" customWidth="1"/>
    <col min="33" max="33" width="15.5703125" style="2" bestFit="1" customWidth="1"/>
    <col min="34" max="34" width="13" style="2" bestFit="1" customWidth="1"/>
    <col min="35" max="35" width="9.140625" style="2"/>
    <col min="36" max="38" width="9.85546875" style="2" bestFit="1" customWidth="1"/>
    <col min="39" max="16384" width="9.140625" style="2"/>
  </cols>
  <sheetData>
    <row r="1" spans="1:39" ht="84.75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9" ht="31.5" customHeight="1" thickBot="1" x14ac:dyDescent="0.3">
      <c r="A2" s="3">
        <f>+[1]Фор!C5</f>
        <v>45504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9" s="10" customFormat="1" ht="66" customHeight="1" x14ac:dyDescent="0.25">
      <c r="A3" s="4" t="s">
        <v>1</v>
      </c>
      <c r="B3" s="5" t="s">
        <v>2</v>
      </c>
      <c r="C3" s="6" t="s">
        <v>3</v>
      </c>
      <c r="D3" s="7"/>
      <c r="E3" s="7"/>
      <c r="F3" s="7"/>
      <c r="G3" s="8"/>
      <c r="H3" s="6" t="s">
        <v>4</v>
      </c>
      <c r="I3" s="7"/>
      <c r="J3" s="7"/>
      <c r="K3" s="7"/>
      <c r="L3" s="8"/>
      <c r="M3" s="6" t="s">
        <v>5</v>
      </c>
      <c r="N3" s="7"/>
      <c r="O3" s="7"/>
      <c r="P3" s="7"/>
      <c r="Q3" s="7"/>
      <c r="R3" s="7"/>
      <c r="S3" s="7"/>
      <c r="T3" s="8"/>
      <c r="U3" s="9" t="s">
        <v>6</v>
      </c>
      <c r="V3" s="6" t="s">
        <v>7</v>
      </c>
      <c r="W3" s="7"/>
      <c r="X3" s="7"/>
      <c r="Y3" s="7"/>
      <c r="Z3" s="7"/>
      <c r="AA3" s="7"/>
      <c r="AB3" s="7"/>
      <c r="AC3" s="8"/>
      <c r="AD3" s="9" t="s">
        <v>8</v>
      </c>
    </row>
    <row r="4" spans="1:39" s="10" customFormat="1" ht="34.5" customHeight="1" x14ac:dyDescent="0.25">
      <c r="A4" s="11"/>
      <c r="B4" s="12"/>
      <c r="C4" s="13" t="s">
        <v>9</v>
      </c>
      <c r="D4" s="14" t="s">
        <v>10</v>
      </c>
      <c r="E4" s="15"/>
      <c r="F4" s="16" t="s">
        <v>11</v>
      </c>
      <c r="G4" s="17" t="s">
        <v>12</v>
      </c>
      <c r="H4" s="13" t="s">
        <v>9</v>
      </c>
      <c r="I4" s="14" t="s">
        <v>10</v>
      </c>
      <c r="J4" s="15"/>
      <c r="K4" s="16" t="s">
        <v>11</v>
      </c>
      <c r="L4" s="17" t="s">
        <v>12</v>
      </c>
      <c r="M4" s="13" t="s">
        <v>9</v>
      </c>
      <c r="N4" s="14" t="s">
        <v>10</v>
      </c>
      <c r="O4" s="18"/>
      <c r="P4" s="19" t="s">
        <v>9</v>
      </c>
      <c r="Q4" s="14" t="s">
        <v>10</v>
      </c>
      <c r="R4" s="15"/>
      <c r="S4" s="16" t="s">
        <v>11</v>
      </c>
      <c r="T4" s="17" t="s">
        <v>12</v>
      </c>
      <c r="U4" s="20"/>
      <c r="V4" s="13" t="s">
        <v>9</v>
      </c>
      <c r="W4" s="14" t="s">
        <v>10</v>
      </c>
      <c r="X4" s="18"/>
      <c r="Y4" s="19" t="s">
        <v>9</v>
      </c>
      <c r="Z4" s="14" t="s">
        <v>10</v>
      </c>
      <c r="AA4" s="15"/>
      <c r="AB4" s="16" t="s">
        <v>11</v>
      </c>
      <c r="AC4" s="17" t="s">
        <v>12</v>
      </c>
      <c r="AD4" s="20"/>
    </row>
    <row r="5" spans="1:39" s="10" customFormat="1" ht="60.75" customHeight="1" thickBot="1" x14ac:dyDescent="0.3">
      <c r="A5" s="21"/>
      <c r="B5" s="22"/>
      <c r="C5" s="23"/>
      <c r="D5" s="24" t="s">
        <v>13</v>
      </c>
      <c r="E5" s="24" t="s">
        <v>14</v>
      </c>
      <c r="F5" s="25"/>
      <c r="G5" s="26"/>
      <c r="H5" s="23"/>
      <c r="I5" s="24" t="s">
        <v>13</v>
      </c>
      <c r="J5" s="24" t="s">
        <v>14</v>
      </c>
      <c r="K5" s="25"/>
      <c r="L5" s="26"/>
      <c r="M5" s="23"/>
      <c r="N5" s="24" t="s">
        <v>13</v>
      </c>
      <c r="O5" s="27" t="s">
        <v>14</v>
      </c>
      <c r="P5" s="28"/>
      <c r="Q5" s="24" t="s">
        <v>15</v>
      </c>
      <c r="R5" s="24" t="s">
        <v>16</v>
      </c>
      <c r="S5" s="25"/>
      <c r="T5" s="26"/>
      <c r="U5" s="29"/>
      <c r="V5" s="23"/>
      <c r="W5" s="24" t="s">
        <v>13</v>
      </c>
      <c r="X5" s="27" t="s">
        <v>14</v>
      </c>
      <c r="Y5" s="28"/>
      <c r="Z5" s="24" t="s">
        <v>15</v>
      </c>
      <c r="AA5" s="24" t="s">
        <v>16</v>
      </c>
      <c r="AB5" s="25"/>
      <c r="AC5" s="26"/>
      <c r="AD5" s="29"/>
    </row>
    <row r="6" spans="1:39" s="10" customFormat="1" ht="63.75" customHeight="1" thickBot="1" x14ac:dyDescent="0.3">
      <c r="A6" s="30" t="s">
        <v>9</v>
      </c>
      <c r="B6" s="31"/>
      <c r="C6" s="32">
        <f>SUM(C7:C20)</f>
        <v>782286.16666666674</v>
      </c>
      <c r="D6" s="33">
        <f t="shared" ref="D6:T6" si="0">SUM(D7:D20)</f>
        <v>598222.16666666663</v>
      </c>
      <c r="E6" s="33">
        <f t="shared" si="0"/>
        <v>184064</v>
      </c>
      <c r="F6" s="33">
        <f t="shared" si="0"/>
        <v>11331.9</v>
      </c>
      <c r="G6" s="33">
        <f t="shared" si="0"/>
        <v>12426</v>
      </c>
      <c r="H6" s="32">
        <f t="shared" si="0"/>
        <v>606894</v>
      </c>
      <c r="I6" s="33">
        <f t="shared" si="0"/>
        <v>525065</v>
      </c>
      <c r="J6" s="33">
        <f t="shared" si="0"/>
        <v>81829</v>
      </c>
      <c r="K6" s="33">
        <f t="shared" si="0"/>
        <v>3983</v>
      </c>
      <c r="L6" s="33">
        <f t="shared" si="0"/>
        <v>8075</v>
      </c>
      <c r="M6" s="32">
        <f t="shared" si="0"/>
        <v>547621</v>
      </c>
      <c r="N6" s="33">
        <f t="shared" si="0"/>
        <v>491772</v>
      </c>
      <c r="O6" s="33">
        <f t="shared" si="0"/>
        <v>55849</v>
      </c>
      <c r="P6" s="34">
        <f t="shared" si="0"/>
        <v>547621</v>
      </c>
      <c r="Q6" s="33">
        <f t="shared" si="0"/>
        <v>492135</v>
      </c>
      <c r="R6" s="33">
        <f t="shared" si="0"/>
        <v>55486</v>
      </c>
      <c r="S6" s="33">
        <f t="shared" si="0"/>
        <v>1447</v>
      </c>
      <c r="T6" s="33">
        <f t="shared" si="0"/>
        <v>6869</v>
      </c>
      <c r="U6" s="35">
        <f>+M6/H6</f>
        <v>0.90233385072187233</v>
      </c>
      <c r="V6" s="33">
        <f t="shared" ref="V6:AC6" si="1">SUM(V7:V20)</f>
        <v>526221</v>
      </c>
      <c r="W6" s="33">
        <f t="shared" si="1"/>
        <v>480954</v>
      </c>
      <c r="X6" s="33">
        <f t="shared" si="1"/>
        <v>45267</v>
      </c>
      <c r="Y6" s="33">
        <f t="shared" si="1"/>
        <v>526221</v>
      </c>
      <c r="Z6" s="33">
        <f t="shared" si="1"/>
        <v>470769</v>
      </c>
      <c r="AA6" s="33">
        <f t="shared" si="1"/>
        <v>55452</v>
      </c>
      <c r="AB6" s="33">
        <f t="shared" si="1"/>
        <v>1447</v>
      </c>
      <c r="AC6" s="33">
        <f t="shared" si="1"/>
        <v>6869</v>
      </c>
      <c r="AD6" s="35">
        <f>+V6/M6</f>
        <v>0.96092187845243338</v>
      </c>
      <c r="AG6" s="36"/>
      <c r="AH6" s="36"/>
      <c r="AK6" s="37"/>
      <c r="AL6" s="37"/>
    </row>
    <row r="7" spans="1:39" ht="63.75" customHeight="1" x14ac:dyDescent="0.25">
      <c r="A7" s="38">
        <v>1</v>
      </c>
      <c r="B7" s="39" t="s">
        <v>17</v>
      </c>
      <c r="C7" s="40">
        <f>+'[1]СВОД Жав'!C6</f>
        <v>17761</v>
      </c>
      <c r="D7" s="41">
        <f>+'[1]СВОД Жав'!D6</f>
        <v>15340</v>
      </c>
      <c r="E7" s="41">
        <f>+'[1]СВОД Жав'!E6</f>
        <v>2421</v>
      </c>
      <c r="F7" s="42">
        <f>+'[1]СВОД Жав'!F6</f>
        <v>807</v>
      </c>
      <c r="G7" s="43">
        <f>+'[1]СВОД Жав'!G6</f>
        <v>798</v>
      </c>
      <c r="H7" s="40">
        <f>+'[1]СВОД Жав'!H6</f>
        <v>14520</v>
      </c>
      <c r="I7" s="41">
        <f>+'[1]СВОД Жав'!I6</f>
        <v>12240</v>
      </c>
      <c r="J7" s="41">
        <f>+'[1]СВОД Жав'!J6</f>
        <v>2280</v>
      </c>
      <c r="K7" s="42">
        <f>+'[1]СВОД Жав'!K6</f>
        <v>141</v>
      </c>
      <c r="L7" s="43">
        <f>+'[1]СВОД Жав'!L6</f>
        <v>545</v>
      </c>
      <c r="M7" s="40">
        <f>+'[1]СВОД Жав'!M6</f>
        <v>13716</v>
      </c>
      <c r="N7" s="41">
        <f>+'[1]СВОД Жав'!N6</f>
        <v>12011</v>
      </c>
      <c r="O7" s="41">
        <f>+'[1]СВОД Жав'!O6</f>
        <v>1705</v>
      </c>
      <c r="P7" s="44">
        <f>+'[1]СВОД Жав'!P6</f>
        <v>13716</v>
      </c>
      <c r="Q7" s="42">
        <f>+'[1]СВОД Жав'!Q6</f>
        <v>11367</v>
      </c>
      <c r="R7" s="42">
        <f>+'[1]СВОД Жав'!R6</f>
        <v>2349</v>
      </c>
      <c r="S7" s="42">
        <f>+'[1]СВОД Жав'!S6</f>
        <v>136</v>
      </c>
      <c r="T7" s="43">
        <f>+'[1]СВОД Жав'!T6</f>
        <v>544</v>
      </c>
      <c r="U7" s="45">
        <f>+'[1]СВОД Жав'!U6</f>
        <v>0.94462809917355373</v>
      </c>
      <c r="V7" s="40">
        <f>+'[1]СВОД Жав'!Y6</f>
        <v>13559</v>
      </c>
      <c r="W7" s="41">
        <f>+'[1]СВОД Жав'!Z6</f>
        <v>11886</v>
      </c>
      <c r="X7" s="41">
        <f>+'[1]СВОД Жав'!AA6</f>
        <v>1673</v>
      </c>
      <c r="Y7" s="44">
        <f>+'[1]СВОД Жав'!AB6</f>
        <v>13559</v>
      </c>
      <c r="Z7" s="42">
        <f>+'[1]СВОД Жав'!AC6</f>
        <v>11237</v>
      </c>
      <c r="AA7" s="42">
        <f>+'[1]СВОД Жав'!AD6</f>
        <v>2322</v>
      </c>
      <c r="AB7" s="42">
        <f>+'[1]СВОД Жав'!AE6</f>
        <v>136</v>
      </c>
      <c r="AC7" s="43">
        <f>+'[1]СВОД Жав'!AF6</f>
        <v>544</v>
      </c>
      <c r="AD7" s="45">
        <f>+'[1]СВОД Жав'!AG6</f>
        <v>0.98855351414406534</v>
      </c>
      <c r="AE7" s="46"/>
      <c r="AF7" s="46"/>
      <c r="AG7" s="46"/>
      <c r="AH7" s="47"/>
      <c r="AI7" s="47"/>
      <c r="AJ7" s="46"/>
      <c r="AK7" s="37"/>
      <c r="AL7" s="37"/>
      <c r="AM7" s="46"/>
    </row>
    <row r="8" spans="1:39" ht="63.75" customHeight="1" x14ac:dyDescent="0.25">
      <c r="A8" s="48">
        <v>2</v>
      </c>
      <c r="B8" s="49" t="s">
        <v>18</v>
      </c>
      <c r="C8" s="50">
        <f>+'[1]СВОД Жав'!C7</f>
        <v>112487</v>
      </c>
      <c r="D8" s="51">
        <f>+'[1]СВОД Жав'!D7</f>
        <v>98458</v>
      </c>
      <c r="E8" s="51">
        <f>+'[1]СВОД Жав'!E7</f>
        <v>14029</v>
      </c>
      <c r="F8" s="52">
        <f>+'[1]СВОД Жав'!F7</f>
        <v>1677</v>
      </c>
      <c r="G8" s="53">
        <f>+'[1]СВОД Жав'!G7</f>
        <v>1677</v>
      </c>
      <c r="H8" s="50">
        <f>+'[1]СВОД Жав'!H7</f>
        <v>97038</v>
      </c>
      <c r="I8" s="51">
        <f>+'[1]СВОД Жав'!I7</f>
        <v>90236</v>
      </c>
      <c r="J8" s="51">
        <f>+'[1]СВОД Жав'!J7</f>
        <v>6802</v>
      </c>
      <c r="K8" s="52">
        <f>+'[1]СВОД Жав'!K7</f>
        <v>552</v>
      </c>
      <c r="L8" s="53">
        <f>+'[1]СВОД Жав'!L7</f>
        <v>1340</v>
      </c>
      <c r="M8" s="50">
        <f>+'[1]СВОД Жав'!M7</f>
        <v>93880</v>
      </c>
      <c r="N8" s="51">
        <f>+'[1]СВОД Жав'!N7</f>
        <v>88701</v>
      </c>
      <c r="O8" s="51">
        <f>+'[1]СВОД Жав'!O7</f>
        <v>5179</v>
      </c>
      <c r="P8" s="54">
        <f>+'[1]СВОД Жав'!P7</f>
        <v>93880</v>
      </c>
      <c r="Q8" s="52">
        <f>+'[1]СВОД Жав'!Q7</f>
        <v>89102</v>
      </c>
      <c r="R8" s="52">
        <f>+'[1]СВОД Жав'!R7</f>
        <v>4778</v>
      </c>
      <c r="S8" s="52">
        <f>+'[1]СВОД Жав'!S7</f>
        <v>532</v>
      </c>
      <c r="T8" s="53">
        <f>+'[1]СВОД Жав'!T7</f>
        <v>1176</v>
      </c>
      <c r="U8" s="55">
        <f>+'[1]СВОД Жав'!U7</f>
        <v>0.9674560481460871</v>
      </c>
      <c r="V8" s="50">
        <f>+'[1]СВОД Жав'!Y7</f>
        <v>88477</v>
      </c>
      <c r="W8" s="51">
        <f>+'[1]СВОД Жав'!Z7</f>
        <v>84923</v>
      </c>
      <c r="X8" s="51">
        <f>+'[1]СВОД Жав'!AA7</f>
        <v>3554</v>
      </c>
      <c r="Y8" s="54">
        <f>+'[1]СВОД Жав'!AB7</f>
        <v>88477</v>
      </c>
      <c r="Z8" s="52">
        <f>+'[1]СВОД Жав'!AC7</f>
        <v>83699</v>
      </c>
      <c r="AA8" s="52">
        <f>+'[1]СВОД Жав'!AD7</f>
        <v>4778</v>
      </c>
      <c r="AB8" s="52">
        <f>+'[1]СВОД Жав'!AE7</f>
        <v>532</v>
      </c>
      <c r="AC8" s="53">
        <f>+'[1]СВОД Жав'!AF7</f>
        <v>1176</v>
      </c>
      <c r="AD8" s="55">
        <f>+'[1]СВОД Жав'!AG7</f>
        <v>0.94244780570941633</v>
      </c>
      <c r="AF8" s="46"/>
      <c r="AG8" s="46"/>
      <c r="AH8" s="47"/>
      <c r="AI8" s="47"/>
      <c r="AJ8" s="46"/>
      <c r="AK8" s="37"/>
      <c r="AL8" s="37"/>
      <c r="AM8" s="46"/>
    </row>
    <row r="9" spans="1:39" ht="63.75" customHeight="1" x14ac:dyDescent="0.25">
      <c r="A9" s="48">
        <v>3</v>
      </c>
      <c r="B9" s="49" t="s">
        <v>19</v>
      </c>
      <c r="C9" s="50">
        <f>+'[1]СВОД Жав'!C8</f>
        <v>35235</v>
      </c>
      <c r="D9" s="51">
        <f>+'[1]СВОД Жав'!D8</f>
        <v>20889</v>
      </c>
      <c r="E9" s="51">
        <f>+'[1]СВОД Жав'!E8</f>
        <v>14346</v>
      </c>
      <c r="F9" s="52">
        <f>+'[1]СВОД Жав'!F8</f>
        <v>685</v>
      </c>
      <c r="G9" s="53">
        <f>+'[1]СВОД Жав'!G8</f>
        <v>0</v>
      </c>
      <c r="H9" s="50">
        <f>+'[1]СВОД Жав'!H8</f>
        <v>35233</v>
      </c>
      <c r="I9" s="51">
        <f>+'[1]СВОД Жав'!I8</f>
        <v>20889</v>
      </c>
      <c r="J9" s="51">
        <f>+'[1]СВОД Жав'!J8</f>
        <v>14344</v>
      </c>
      <c r="K9" s="52">
        <f>+'[1]СВОД Жав'!K8</f>
        <v>687</v>
      </c>
      <c r="L9" s="53">
        <f>+'[1]СВОД Жав'!L8</f>
        <v>0</v>
      </c>
      <c r="M9" s="50">
        <f>+'[1]СВОД Жав'!M8</f>
        <v>30640</v>
      </c>
      <c r="N9" s="51">
        <f>+'[1]СВОД Жав'!N8</f>
        <v>19878</v>
      </c>
      <c r="O9" s="51">
        <f>+'[1]СВОД Жав'!O8</f>
        <v>10762</v>
      </c>
      <c r="P9" s="54">
        <f>+'[1]СВОД Жав'!P8</f>
        <v>30640</v>
      </c>
      <c r="Q9" s="52">
        <f>+'[1]СВОД Жав'!Q8</f>
        <v>23408</v>
      </c>
      <c r="R9" s="52">
        <f>+'[1]СВОД Жав'!R8</f>
        <v>7232</v>
      </c>
      <c r="S9" s="52">
        <f>+'[1]СВОД Жав'!S8</f>
        <v>44</v>
      </c>
      <c r="T9" s="53">
        <f>+'[1]СВОД Жав'!T8</f>
        <v>0</v>
      </c>
      <c r="U9" s="55">
        <f>+'[1]СВОД Жав'!U8</f>
        <v>0.86963925864956149</v>
      </c>
      <c r="V9" s="50">
        <f>+'[1]СВОД Жав'!Y8</f>
        <v>30640</v>
      </c>
      <c r="W9" s="51">
        <f>+'[1]СВОД Жав'!Z8</f>
        <v>19878</v>
      </c>
      <c r="X9" s="51">
        <f>+'[1]СВОД Жав'!AA8</f>
        <v>10762</v>
      </c>
      <c r="Y9" s="54">
        <f>+'[1]СВОД Жав'!AB8</f>
        <v>30640</v>
      </c>
      <c r="Z9" s="52">
        <f>+'[1]СВОД Жав'!AC8</f>
        <v>23408</v>
      </c>
      <c r="AA9" s="52">
        <f>+'[1]СВОД Жав'!AD8</f>
        <v>7232</v>
      </c>
      <c r="AB9" s="52">
        <f>+'[1]СВОД Жав'!AE8</f>
        <v>44</v>
      </c>
      <c r="AC9" s="53">
        <f>+'[1]СВОД Жав'!AF8</f>
        <v>0</v>
      </c>
      <c r="AD9" s="55">
        <f>+'[1]СВОД Жав'!AG8</f>
        <v>1</v>
      </c>
      <c r="AF9" s="46"/>
      <c r="AG9" s="46"/>
      <c r="AH9" s="47"/>
      <c r="AI9" s="47"/>
      <c r="AJ9" s="46"/>
      <c r="AK9" s="37"/>
      <c r="AL9" s="37"/>
      <c r="AM9" s="46"/>
    </row>
    <row r="10" spans="1:39" ht="63.75" customHeight="1" x14ac:dyDescent="0.25">
      <c r="A10" s="48">
        <v>4</v>
      </c>
      <c r="B10" s="49" t="s">
        <v>20</v>
      </c>
      <c r="C10" s="50">
        <f>+'[1]СВОД Жав'!C9</f>
        <v>29497</v>
      </c>
      <c r="D10" s="51">
        <f>+'[1]СВОД Жав'!D9</f>
        <v>24717</v>
      </c>
      <c r="E10" s="51">
        <f>+'[1]СВОД Жав'!E9</f>
        <v>4780</v>
      </c>
      <c r="F10" s="52">
        <f>+'[1]СВОД Жав'!F9</f>
        <v>688</v>
      </c>
      <c r="G10" s="53">
        <f>+'[1]СВОД Жав'!G9</f>
        <v>1474</v>
      </c>
      <c r="H10" s="50">
        <f>+'[1]СВОД Жав'!H9</f>
        <v>28077</v>
      </c>
      <c r="I10" s="51">
        <f>+'[1]СВОД Жав'!I9</f>
        <v>22997</v>
      </c>
      <c r="J10" s="51">
        <f>+'[1]СВОД Жав'!J9</f>
        <v>5080</v>
      </c>
      <c r="K10" s="52">
        <f>+'[1]СВОД Жав'!K9</f>
        <v>388</v>
      </c>
      <c r="L10" s="53">
        <f>+'[1]СВОД Жав'!L9</f>
        <v>974</v>
      </c>
      <c r="M10" s="50">
        <f>+'[1]СВОД Жав'!M9</f>
        <v>22260</v>
      </c>
      <c r="N10" s="51">
        <f>+'[1]СВОД Жав'!N9</f>
        <v>19585</v>
      </c>
      <c r="O10" s="51">
        <f>+'[1]СВОД Жав'!O9</f>
        <v>2675</v>
      </c>
      <c r="P10" s="54">
        <f>+'[1]СВОД Жав'!P9</f>
        <v>22260</v>
      </c>
      <c r="Q10" s="52">
        <f>+'[1]СВОД Жав'!Q9</f>
        <v>19996</v>
      </c>
      <c r="R10" s="52">
        <f>+'[1]СВОД Жав'!R9</f>
        <v>2264</v>
      </c>
      <c r="S10" s="52">
        <f>+'[1]СВОД Жав'!S9</f>
        <v>388</v>
      </c>
      <c r="T10" s="53">
        <f>+'[1]СВОД Жав'!T9</f>
        <v>363</v>
      </c>
      <c r="U10" s="55">
        <f>+'[1]СВОД Жав'!U9</f>
        <v>0.79281974569932689</v>
      </c>
      <c r="V10" s="50">
        <f>+'[1]СВОД Жав'!Y9</f>
        <v>20995</v>
      </c>
      <c r="W10" s="51">
        <f>+'[1]СВОД Жав'!Z9</f>
        <v>18358</v>
      </c>
      <c r="X10" s="51">
        <f>+'[1]СВОД Жав'!AA9</f>
        <v>2637</v>
      </c>
      <c r="Y10" s="54">
        <f>+'[1]СВОД Жав'!AB9</f>
        <v>20995</v>
      </c>
      <c r="Z10" s="52">
        <f>+'[1]СВОД Жав'!AC9</f>
        <v>18731</v>
      </c>
      <c r="AA10" s="52">
        <f>+'[1]СВОД Жав'!AD9</f>
        <v>2264</v>
      </c>
      <c r="AB10" s="52">
        <f>+'[1]СВОД Жав'!AE9</f>
        <v>388</v>
      </c>
      <c r="AC10" s="53">
        <f>+'[1]СВОД Жав'!AF9</f>
        <v>363</v>
      </c>
      <c r="AD10" s="55">
        <f>+'[1]СВОД Жав'!AG9</f>
        <v>0.94317160826594792</v>
      </c>
      <c r="AF10" s="46"/>
      <c r="AG10" s="46"/>
      <c r="AH10" s="47"/>
      <c r="AI10" s="47"/>
      <c r="AJ10" s="46"/>
      <c r="AK10" s="37"/>
      <c r="AL10" s="37"/>
      <c r="AM10" s="46"/>
    </row>
    <row r="11" spans="1:39" ht="63.75" customHeight="1" x14ac:dyDescent="0.25">
      <c r="A11" s="48">
        <v>5</v>
      </c>
      <c r="B11" s="49" t="s">
        <v>21</v>
      </c>
      <c r="C11" s="50">
        <f>+'[1]СВОД Жав'!C10</f>
        <v>97739</v>
      </c>
      <c r="D11" s="51">
        <f>+'[1]СВОД Жав'!D10</f>
        <v>67341</v>
      </c>
      <c r="E11" s="51">
        <f>+'[1]СВОД Жав'!E10</f>
        <v>30398</v>
      </c>
      <c r="F11" s="52">
        <f>+'[1]СВОД Жав'!F10</f>
        <v>1327.9</v>
      </c>
      <c r="G11" s="53">
        <f>+'[1]СВОД Жав'!G10</f>
        <v>1497</v>
      </c>
      <c r="H11" s="50">
        <f>+'[1]СВОД Жав'!H10</f>
        <v>46200</v>
      </c>
      <c r="I11" s="51">
        <f>+'[1]СВОД Жав'!I10</f>
        <v>36500</v>
      </c>
      <c r="J11" s="51">
        <f>+'[1]СВОД Жав'!J10</f>
        <v>9700</v>
      </c>
      <c r="K11" s="52">
        <f>+'[1]СВОД Жав'!K10</f>
        <v>50</v>
      </c>
      <c r="L11" s="53">
        <f>+'[1]СВОД Жав'!L10</f>
        <v>955</v>
      </c>
      <c r="M11" s="50">
        <f>+'[1]СВОД Жав'!M10</f>
        <v>42597</v>
      </c>
      <c r="N11" s="51">
        <f>+'[1]СВОД Жав'!N10</f>
        <v>35500</v>
      </c>
      <c r="O11" s="51">
        <f>+'[1]СВОД Жав'!O10</f>
        <v>7097</v>
      </c>
      <c r="P11" s="54">
        <f>+'[1]СВОД Жав'!P10</f>
        <v>42597</v>
      </c>
      <c r="Q11" s="52">
        <f>+'[1]СВОД Жав'!Q10</f>
        <v>37113</v>
      </c>
      <c r="R11" s="52">
        <f>+'[1]СВОД Жав'!R10</f>
        <v>5484</v>
      </c>
      <c r="S11" s="52">
        <f>+'[1]СВОД Жав'!S10</f>
        <v>50</v>
      </c>
      <c r="T11" s="53">
        <f>+'[1]СВОД Жав'!T10</f>
        <v>955</v>
      </c>
      <c r="U11" s="55">
        <f>+'[1]СВОД Жав'!U10</f>
        <v>0.92201298701298706</v>
      </c>
      <c r="V11" s="50">
        <f>+'[1]СВОД Жав'!Y10</f>
        <v>38830</v>
      </c>
      <c r="W11" s="51">
        <f>+'[1]СВОД Жав'!Z10</f>
        <v>34988</v>
      </c>
      <c r="X11" s="51">
        <f>+'[1]СВОД Жав'!AA10</f>
        <v>3842</v>
      </c>
      <c r="Y11" s="54">
        <f>+'[1]СВОД Жав'!AB10</f>
        <v>38830</v>
      </c>
      <c r="Z11" s="52">
        <f>+'[1]СВОД Жав'!AC10</f>
        <v>33346</v>
      </c>
      <c r="AA11" s="52">
        <f>+'[1]СВОД Жав'!AD10</f>
        <v>5484</v>
      </c>
      <c r="AB11" s="52">
        <f>+'[1]СВОД Жав'!AE10</f>
        <v>50</v>
      </c>
      <c r="AC11" s="53">
        <f>+'[1]СВОД Жав'!AF10</f>
        <v>955</v>
      </c>
      <c r="AD11" s="55">
        <f>+'[1]СВОД Жав'!AG10</f>
        <v>0.91156654224475897</v>
      </c>
      <c r="AF11" s="46"/>
      <c r="AG11" s="46"/>
      <c r="AH11" s="47"/>
      <c r="AI11" s="47"/>
      <c r="AJ11" s="46"/>
      <c r="AK11" s="37"/>
      <c r="AL11" s="37"/>
      <c r="AM11" s="46"/>
    </row>
    <row r="12" spans="1:39" ht="63.75" customHeight="1" x14ac:dyDescent="0.25">
      <c r="A12" s="48">
        <v>6</v>
      </c>
      <c r="B12" s="49" t="s">
        <v>22</v>
      </c>
      <c r="C12" s="50">
        <f>+'[1]СВОД Жав'!C11</f>
        <v>13979.166666666666</v>
      </c>
      <c r="D12" s="51">
        <f>+'[1]СВОД Жав'!D11</f>
        <v>8087.1666666666661</v>
      </c>
      <c r="E12" s="51">
        <f>+'[1]СВОД Жав'!E11</f>
        <v>5892</v>
      </c>
      <c r="F12" s="52">
        <f>+'[1]СВОД Жав'!F11</f>
        <v>0</v>
      </c>
      <c r="G12" s="53">
        <f>+'[1]СВОД Жав'!G11</f>
        <v>178</v>
      </c>
      <c r="H12" s="50">
        <f>+'[1]СВОД Жав'!H11</f>
        <v>19587</v>
      </c>
      <c r="I12" s="51">
        <f>+'[1]СВОД Жав'!I11</f>
        <v>17587</v>
      </c>
      <c r="J12" s="51">
        <f>+'[1]СВОД Жав'!J11</f>
        <v>2000</v>
      </c>
      <c r="K12" s="52">
        <f>+'[1]СВОД Жав'!K11</f>
        <v>0</v>
      </c>
      <c r="L12" s="53">
        <f>+'[1]СВОД Жав'!L11</f>
        <v>110</v>
      </c>
      <c r="M12" s="50">
        <f>+'[1]СВОД Жав'!M11</f>
        <v>18211</v>
      </c>
      <c r="N12" s="51">
        <f>+'[1]СВОД Жав'!N11</f>
        <v>17211</v>
      </c>
      <c r="O12" s="51">
        <f>+'[1]СВОД Жав'!O11</f>
        <v>1000</v>
      </c>
      <c r="P12" s="54">
        <f>+'[1]СВОД Жав'!P11</f>
        <v>18211</v>
      </c>
      <c r="Q12" s="52">
        <f>+'[1]СВОД Жав'!Q11</f>
        <v>17354</v>
      </c>
      <c r="R12" s="52">
        <f>+'[1]СВОД Жав'!R11</f>
        <v>857</v>
      </c>
      <c r="S12" s="52">
        <f>+'[1]СВОД Жав'!S11</f>
        <v>0</v>
      </c>
      <c r="T12" s="53">
        <f>+'[1]СВОД Жав'!T11</f>
        <v>100</v>
      </c>
      <c r="U12" s="55">
        <f>+'[1]СВОД Жав'!U11</f>
        <v>0.92974932353091333</v>
      </c>
      <c r="V12" s="50">
        <f>+'[1]СВОД Жав'!Y11</f>
        <v>17587</v>
      </c>
      <c r="W12" s="51">
        <f>+'[1]СВОД Жав'!Z11</f>
        <v>16587</v>
      </c>
      <c r="X12" s="51">
        <f>+'[1]СВОД Жав'!AA11</f>
        <v>1000</v>
      </c>
      <c r="Y12" s="54">
        <f>+'[1]СВОД Жав'!AB11</f>
        <v>17587</v>
      </c>
      <c r="Z12" s="52">
        <f>+'[1]СВОД Жав'!AC11</f>
        <v>16730</v>
      </c>
      <c r="AA12" s="52">
        <f>+'[1]СВОД Жав'!AD11</f>
        <v>857</v>
      </c>
      <c r="AB12" s="52">
        <f>+'[1]СВОД Жав'!AE11</f>
        <v>0</v>
      </c>
      <c r="AC12" s="53">
        <f>+'[1]СВОД Жав'!AF11</f>
        <v>100</v>
      </c>
      <c r="AD12" s="55">
        <f>+'[1]СВОД Жав'!AG11</f>
        <v>0.9657349953324913</v>
      </c>
      <c r="AF12" s="46"/>
      <c r="AG12" s="46"/>
      <c r="AH12" s="47"/>
      <c r="AI12" s="47"/>
      <c r="AJ12" s="46"/>
      <c r="AK12" s="37"/>
      <c r="AL12" s="37"/>
      <c r="AM12" s="46"/>
    </row>
    <row r="13" spans="1:39" ht="63.75" customHeight="1" x14ac:dyDescent="0.25">
      <c r="A13" s="48">
        <v>7</v>
      </c>
      <c r="B13" s="49" t="s">
        <v>23</v>
      </c>
      <c r="C13" s="50">
        <f>+'[1]СВОД Жав'!C12</f>
        <v>31978</v>
      </c>
      <c r="D13" s="51">
        <f>+'[1]СВОД Жав'!D12</f>
        <v>21087</v>
      </c>
      <c r="E13" s="51">
        <f>+'[1]СВОД Жав'!E12</f>
        <v>10891</v>
      </c>
      <c r="F13" s="52">
        <f>+'[1]СВОД Жав'!F12</f>
        <v>413</v>
      </c>
      <c r="G13" s="53">
        <f>+'[1]СВОД Жав'!G12</f>
        <v>413</v>
      </c>
      <c r="H13" s="50">
        <f>+'[1]СВОД Жав'!H12</f>
        <v>24287</v>
      </c>
      <c r="I13" s="51">
        <f>+'[1]СВОД Жав'!I12</f>
        <v>21087</v>
      </c>
      <c r="J13" s="51">
        <f>+'[1]СВОД Жав'!J12</f>
        <v>3200</v>
      </c>
      <c r="K13" s="52">
        <f>+'[1]СВОД Жав'!K12</f>
        <v>0</v>
      </c>
      <c r="L13" s="53">
        <f>+'[1]СВОД Жав'!L12</f>
        <v>215</v>
      </c>
      <c r="M13" s="50">
        <f>+'[1]СВОД Жав'!M12</f>
        <v>21744</v>
      </c>
      <c r="N13" s="51">
        <f>+'[1]СВОД Жав'!N12</f>
        <v>20015</v>
      </c>
      <c r="O13" s="51">
        <f>+'[1]СВОД Жав'!O12</f>
        <v>1729</v>
      </c>
      <c r="P13" s="54">
        <f>+'[1]СВОД Жав'!P12</f>
        <v>21744</v>
      </c>
      <c r="Q13" s="52">
        <f>+'[1]СВОД Жав'!Q12</f>
        <v>20800</v>
      </c>
      <c r="R13" s="52">
        <f>+'[1]СВОД Жав'!R12</f>
        <v>944</v>
      </c>
      <c r="S13" s="52">
        <f>+'[1]СВОД Жав'!S12</f>
        <v>0</v>
      </c>
      <c r="T13" s="53">
        <f>+'[1]СВОД Жав'!T12</f>
        <v>171</v>
      </c>
      <c r="U13" s="55">
        <f>+'[1]СВОД Жав'!U12</f>
        <v>0.89529377856466419</v>
      </c>
      <c r="V13" s="50">
        <f>+'[1]СВОД Жав'!Y12</f>
        <v>20885</v>
      </c>
      <c r="W13" s="51">
        <f>+'[1]СВОД Жав'!Z12</f>
        <v>19638</v>
      </c>
      <c r="X13" s="51">
        <f>+'[1]СВОД Жав'!AA12</f>
        <v>1247</v>
      </c>
      <c r="Y13" s="54">
        <f>+'[1]СВОД Жав'!AB12</f>
        <v>20885</v>
      </c>
      <c r="Z13" s="52">
        <f>+'[1]СВОД Жав'!AC12</f>
        <v>19946</v>
      </c>
      <c r="AA13" s="52">
        <f>+'[1]СВОД Жав'!AD12</f>
        <v>939</v>
      </c>
      <c r="AB13" s="52">
        <f>+'[1]СВОД Жав'!AE12</f>
        <v>0</v>
      </c>
      <c r="AC13" s="53">
        <f>+'[1]СВОД Жав'!AF12</f>
        <v>171</v>
      </c>
      <c r="AD13" s="55">
        <f>+'[1]СВОД Жав'!AG12</f>
        <v>0.96049484915378958</v>
      </c>
      <c r="AF13" s="46"/>
      <c r="AG13" s="46"/>
      <c r="AH13" s="47"/>
      <c r="AI13" s="47"/>
      <c r="AJ13" s="46"/>
      <c r="AK13" s="37"/>
      <c r="AL13" s="37"/>
      <c r="AM13" s="46"/>
    </row>
    <row r="14" spans="1:39" ht="63.75" customHeight="1" x14ac:dyDescent="0.25">
      <c r="A14" s="48">
        <v>8</v>
      </c>
      <c r="B14" s="49" t="s">
        <v>24</v>
      </c>
      <c r="C14" s="50">
        <f>+'[1]СВОД Жав'!C13</f>
        <v>91088</v>
      </c>
      <c r="D14" s="51">
        <f>+'[1]СВОД Жав'!D13</f>
        <v>72267</v>
      </c>
      <c r="E14" s="51">
        <f>+'[1]СВОД Жав'!E13</f>
        <v>18821</v>
      </c>
      <c r="F14" s="52">
        <f>+'[1]СВОД Жав'!F13</f>
        <v>1781</v>
      </c>
      <c r="G14" s="53">
        <f>+'[1]СВОД Жав'!G13</f>
        <v>1046</v>
      </c>
      <c r="H14" s="50">
        <f>+'[1]СВОД Жав'!H13</f>
        <v>50674</v>
      </c>
      <c r="I14" s="51">
        <f>+'[1]СВОД Жав'!I13</f>
        <v>42337</v>
      </c>
      <c r="J14" s="51">
        <f>+'[1]СВОД Жав'!J13</f>
        <v>8337</v>
      </c>
      <c r="K14" s="52">
        <f>+'[1]СВОД Жав'!K13</f>
        <v>1500</v>
      </c>
      <c r="L14" s="53">
        <f>+'[1]СВОД Жав'!L13</f>
        <v>1046</v>
      </c>
      <c r="M14" s="50">
        <f>+'[1]СВОД Жав'!M13</f>
        <v>39386</v>
      </c>
      <c r="N14" s="51">
        <f>+'[1]СВОД Жав'!N13</f>
        <v>37909</v>
      </c>
      <c r="O14" s="51">
        <f>+'[1]СВОД Жав'!O13</f>
        <v>1477</v>
      </c>
      <c r="P14" s="54">
        <f>+'[1]СВОД Жав'!P13</f>
        <v>39386</v>
      </c>
      <c r="Q14" s="52">
        <f>+'[1]СВОД Жав'!Q13</f>
        <v>36355</v>
      </c>
      <c r="R14" s="52">
        <f>+'[1]СВОД Жав'!R13</f>
        <v>3031</v>
      </c>
      <c r="S14" s="52">
        <f>+'[1]СВОД Жав'!S13</f>
        <v>81</v>
      </c>
      <c r="T14" s="53">
        <f>+'[1]СВОД Жав'!T13</f>
        <v>1029</v>
      </c>
      <c r="U14" s="55">
        <f>+'[1]СВОД Жав'!U13</f>
        <v>0.77724276749417842</v>
      </c>
      <c r="V14" s="50">
        <f>+'[1]СВОД Жав'!Y13</f>
        <v>38677</v>
      </c>
      <c r="W14" s="51">
        <f>+'[1]СВОД Жав'!Z13</f>
        <v>37460</v>
      </c>
      <c r="X14" s="51">
        <f>+'[1]СВОД Жав'!AA13</f>
        <v>1217</v>
      </c>
      <c r="Y14" s="54">
        <f>+'[1]СВОД Жав'!AB13</f>
        <v>38677</v>
      </c>
      <c r="Z14" s="52">
        <f>+'[1]СВОД Жав'!AC13</f>
        <v>35646</v>
      </c>
      <c r="AA14" s="52">
        <f>+'[1]СВОД Жав'!AD13</f>
        <v>3031</v>
      </c>
      <c r="AB14" s="52">
        <f>+'[1]СВОД Жав'!AE13</f>
        <v>81</v>
      </c>
      <c r="AC14" s="53">
        <f>+'[1]СВОД Жав'!AF13</f>
        <v>1029</v>
      </c>
      <c r="AD14" s="55">
        <f>+'[1]СВОД Жав'!AG13</f>
        <v>0.98199867973391564</v>
      </c>
      <c r="AF14" s="46"/>
      <c r="AG14" s="46"/>
      <c r="AH14" s="47"/>
      <c r="AI14" s="47"/>
      <c r="AJ14" s="46"/>
      <c r="AK14" s="37"/>
      <c r="AL14" s="37"/>
      <c r="AM14" s="46"/>
    </row>
    <row r="15" spans="1:39" ht="63.75" customHeight="1" x14ac:dyDescent="0.25">
      <c r="A15" s="48">
        <v>9</v>
      </c>
      <c r="B15" s="49" t="s">
        <v>25</v>
      </c>
      <c r="C15" s="50">
        <f>+'[1]СВОД Жав'!C14</f>
        <v>62234</v>
      </c>
      <c r="D15" s="51">
        <f>+'[1]СВОД Жав'!D14</f>
        <v>50630</v>
      </c>
      <c r="E15" s="51">
        <f>+'[1]СВОД Жав'!E14</f>
        <v>11604</v>
      </c>
      <c r="F15" s="52">
        <f>+'[1]СВОД Жав'!F14</f>
        <v>1913</v>
      </c>
      <c r="G15" s="53">
        <f>+'[1]СВОД Жав'!G14</f>
        <v>2407</v>
      </c>
      <c r="H15" s="50">
        <f>+'[1]СВОД Жав'!H14</f>
        <v>59374</v>
      </c>
      <c r="I15" s="51">
        <f>+'[1]СВОД Жав'!I14</f>
        <v>49000</v>
      </c>
      <c r="J15" s="51">
        <f>+'[1]СВОД Жав'!J14</f>
        <v>10374</v>
      </c>
      <c r="K15" s="52">
        <f>+'[1]СВОД Жав'!K14</f>
        <v>550</v>
      </c>
      <c r="L15" s="53">
        <f>+'[1]СВОД Жав'!L14</f>
        <v>1315</v>
      </c>
      <c r="M15" s="50">
        <f>+'[1]СВОД Жав'!M14</f>
        <v>56605</v>
      </c>
      <c r="N15" s="51">
        <f>+'[1]СВОД Жав'!N14</f>
        <v>47651</v>
      </c>
      <c r="O15" s="51">
        <f>+'[1]СВОД Жав'!O14</f>
        <v>8954</v>
      </c>
      <c r="P15" s="54">
        <f>+'[1]СВОД Жав'!P14</f>
        <v>56605</v>
      </c>
      <c r="Q15" s="52">
        <f>+'[1]СВОД Жав'!Q14</f>
        <v>49155</v>
      </c>
      <c r="R15" s="52">
        <f>+'[1]СВОД Жав'!R14</f>
        <v>7450</v>
      </c>
      <c r="S15" s="52">
        <f>+'[1]СВОД Жав'!S14</f>
        <v>101</v>
      </c>
      <c r="T15" s="53">
        <f>+'[1]СВОД Жав'!T14</f>
        <v>1129</v>
      </c>
      <c r="U15" s="55">
        <f>+'[1]СВОД Жав'!U14</f>
        <v>0.9533634250682117</v>
      </c>
      <c r="V15" s="50">
        <f>+'[1]СВОД Жав'!Y14</f>
        <v>49319</v>
      </c>
      <c r="W15" s="51">
        <f>+'[1]СВОД Жав'!Z14</f>
        <v>44150</v>
      </c>
      <c r="X15" s="51">
        <f>+'[1]СВОД Жав'!AA14</f>
        <v>5169</v>
      </c>
      <c r="Y15" s="54">
        <f>+'[1]СВОД Жав'!AB14</f>
        <v>49319</v>
      </c>
      <c r="Z15" s="52">
        <f>+'[1]СВОД Жав'!AC14</f>
        <v>41869</v>
      </c>
      <c r="AA15" s="52">
        <f>+'[1]СВОД Жав'!AD14</f>
        <v>7450</v>
      </c>
      <c r="AB15" s="52">
        <f>+'[1]СВОД Жав'!AE14</f>
        <v>101</v>
      </c>
      <c r="AC15" s="53">
        <f>+'[1]СВОД Жав'!AF14</f>
        <v>1129</v>
      </c>
      <c r="AD15" s="55">
        <f>+'[1]СВОД Жав'!AG14</f>
        <v>0.87128345552513031</v>
      </c>
      <c r="AF15" s="46"/>
      <c r="AG15" s="46"/>
      <c r="AH15" s="47"/>
      <c r="AI15" s="47"/>
      <c r="AJ15" s="46"/>
      <c r="AK15" s="37"/>
      <c r="AL15" s="37"/>
      <c r="AM15" s="46"/>
    </row>
    <row r="16" spans="1:39" ht="63.75" customHeight="1" x14ac:dyDescent="0.25">
      <c r="A16" s="48">
        <v>10</v>
      </c>
      <c r="B16" s="49" t="s">
        <v>26</v>
      </c>
      <c r="C16" s="50">
        <f>+'[1]СВОД Жав'!C15</f>
        <v>14981</v>
      </c>
      <c r="D16" s="51">
        <f>+'[1]СВОД Жав'!D15</f>
        <v>11416</v>
      </c>
      <c r="E16" s="51">
        <f>+'[1]СВОД Жав'!E15</f>
        <v>3565</v>
      </c>
      <c r="F16" s="52">
        <f>+'[1]СВОД Жав'!F15</f>
        <v>374</v>
      </c>
      <c r="G16" s="53">
        <f>+'[1]СВОД Жав'!G15</f>
        <v>374</v>
      </c>
      <c r="H16" s="50">
        <f>+'[1]СВОД Жав'!H15</f>
        <v>12108</v>
      </c>
      <c r="I16" s="51">
        <f>+'[1]СВОД Жав'!I15</f>
        <v>11416</v>
      </c>
      <c r="J16" s="51">
        <f>+'[1]СВОД Жав'!J15</f>
        <v>692</v>
      </c>
      <c r="K16" s="52">
        <f>+'[1]СВОД Жав'!K15</f>
        <v>0</v>
      </c>
      <c r="L16" s="53">
        <f>+'[1]СВОД Жав'!L15</f>
        <v>200</v>
      </c>
      <c r="M16" s="50">
        <f>+'[1]СВОД Жав'!M15</f>
        <v>12062</v>
      </c>
      <c r="N16" s="51">
        <f>+'[1]СВОД Жав'!N15</f>
        <v>11416</v>
      </c>
      <c r="O16" s="51">
        <f>+'[1]СВОД Жав'!O15</f>
        <v>646</v>
      </c>
      <c r="P16" s="54">
        <f>+'[1]СВОД Жав'!P15</f>
        <v>12062</v>
      </c>
      <c r="Q16" s="52">
        <f>+'[1]СВОД Жав'!Q15</f>
        <v>9795</v>
      </c>
      <c r="R16" s="52">
        <f>+'[1]СВОД Жав'!R15</f>
        <v>2267</v>
      </c>
      <c r="S16" s="52">
        <f>+'[1]СВОД Жав'!S15</f>
        <v>0</v>
      </c>
      <c r="T16" s="53">
        <f>+'[1]СВОД Жав'!T15</f>
        <v>199</v>
      </c>
      <c r="U16" s="55">
        <f>+'[1]СВОД Жав'!U15</f>
        <v>0.99620085893624055</v>
      </c>
      <c r="V16" s="50">
        <f>+'[1]СВОД Жав'!Y15</f>
        <v>11916</v>
      </c>
      <c r="W16" s="51">
        <f>+'[1]СВОД Жав'!Z15</f>
        <v>11416</v>
      </c>
      <c r="X16" s="51">
        <f>+'[1]СВОД Жав'!AA15</f>
        <v>500</v>
      </c>
      <c r="Y16" s="54">
        <f>+'[1]СВОД Жав'!AB15</f>
        <v>11916</v>
      </c>
      <c r="Z16" s="52">
        <f>+'[1]СВОД Жав'!AC15</f>
        <v>9649</v>
      </c>
      <c r="AA16" s="52">
        <f>+'[1]СВОД Жав'!AD15</f>
        <v>2267</v>
      </c>
      <c r="AB16" s="52">
        <f>+'[1]СВОД Жав'!AE15</f>
        <v>0</v>
      </c>
      <c r="AC16" s="53">
        <f>+'[1]СВОД Жав'!AF15</f>
        <v>199</v>
      </c>
      <c r="AD16" s="55">
        <f>+'[1]СВОД Жав'!AG15</f>
        <v>0.98789587133145418</v>
      </c>
      <c r="AF16" s="46"/>
      <c r="AG16" s="46"/>
      <c r="AH16" s="47"/>
      <c r="AI16" s="47"/>
      <c r="AJ16" s="46"/>
      <c r="AK16" s="37"/>
      <c r="AL16" s="37"/>
      <c r="AM16" s="46"/>
    </row>
    <row r="17" spans="1:39" ht="63.75" customHeight="1" x14ac:dyDescent="0.25">
      <c r="A17" s="48">
        <v>11</v>
      </c>
      <c r="B17" s="49" t="s">
        <v>27</v>
      </c>
      <c r="C17" s="50">
        <f>+'[1]СВОД Жав'!C16</f>
        <v>50169</v>
      </c>
      <c r="D17" s="51">
        <f>+'[1]СВОД Жав'!D16</f>
        <v>38535</v>
      </c>
      <c r="E17" s="51">
        <f>+'[1]СВОД Жав'!E16</f>
        <v>11634</v>
      </c>
      <c r="F17" s="52">
        <f>+'[1]СВОД Жав'!F16</f>
        <v>89</v>
      </c>
      <c r="G17" s="53">
        <f>+'[1]СВОД Жав'!G16</f>
        <v>357</v>
      </c>
      <c r="H17" s="50">
        <f>+'[1]СВОД Жав'!H16</f>
        <v>43854</v>
      </c>
      <c r="I17" s="51">
        <f>+'[1]СВОД Жав'!I16</f>
        <v>38379</v>
      </c>
      <c r="J17" s="51">
        <f>+'[1]СВОД Жав'!J16</f>
        <v>5475</v>
      </c>
      <c r="K17" s="52">
        <f>+'[1]СВОД Жав'!K16</f>
        <v>0</v>
      </c>
      <c r="L17" s="53">
        <f>+'[1]СВОД Жав'!L16</f>
        <v>267</v>
      </c>
      <c r="M17" s="50">
        <f>+'[1]СВОД Жав'!M16</f>
        <v>37329</v>
      </c>
      <c r="N17" s="51">
        <f>+'[1]СВОД Жав'!N16</f>
        <v>34060</v>
      </c>
      <c r="O17" s="51">
        <f>+'[1]СВОД Жав'!O16</f>
        <v>3269</v>
      </c>
      <c r="P17" s="54">
        <f>+'[1]СВОД Жав'!P16</f>
        <v>37329</v>
      </c>
      <c r="Q17" s="52">
        <f>+'[1]СВОД Жав'!Q16</f>
        <v>34001</v>
      </c>
      <c r="R17" s="52">
        <f>+'[1]СВОД Жав'!R16</f>
        <v>3328</v>
      </c>
      <c r="S17" s="52">
        <f>+'[1]СВОД Жав'!S16</f>
        <v>0</v>
      </c>
      <c r="T17" s="53">
        <f>+'[1]СВОД Жав'!T16</f>
        <v>252</v>
      </c>
      <c r="U17" s="55">
        <f>+'[1]СВОД Жав'!U16</f>
        <v>0.85121083595567104</v>
      </c>
      <c r="V17" s="50">
        <f>+'[1]СВОД Жав'!Y16</f>
        <v>37329</v>
      </c>
      <c r="W17" s="51">
        <f>+'[1]СВОД Жав'!Z16</f>
        <v>34060</v>
      </c>
      <c r="X17" s="51">
        <f>+'[1]СВОД Жав'!AA16</f>
        <v>3269</v>
      </c>
      <c r="Y17" s="54">
        <f>+'[1]СВОД Жав'!AB16</f>
        <v>37329</v>
      </c>
      <c r="Z17" s="52">
        <f>+'[1]СВОД Жав'!AC16</f>
        <v>34001</v>
      </c>
      <c r="AA17" s="52">
        <f>+'[1]СВОД Жав'!AD16</f>
        <v>3328</v>
      </c>
      <c r="AB17" s="52">
        <f>+'[1]СВОД Жав'!AE16</f>
        <v>0</v>
      </c>
      <c r="AC17" s="53">
        <f>+'[1]СВОД Жав'!AF16</f>
        <v>252</v>
      </c>
      <c r="AD17" s="55">
        <f>+'[1]СВОД Жав'!AG16</f>
        <v>1</v>
      </c>
      <c r="AF17" s="46"/>
      <c r="AG17" s="46"/>
      <c r="AH17" s="47"/>
      <c r="AI17" s="47"/>
      <c r="AJ17" s="46"/>
      <c r="AK17" s="37"/>
      <c r="AL17" s="37"/>
      <c r="AM17" s="46"/>
    </row>
    <row r="18" spans="1:39" ht="63.75" customHeight="1" x14ac:dyDescent="0.25">
      <c r="A18" s="48">
        <v>12</v>
      </c>
      <c r="B18" s="49" t="s">
        <v>28</v>
      </c>
      <c r="C18" s="50">
        <f>+'[1]СВОД Жав'!C17</f>
        <v>93498</v>
      </c>
      <c r="D18" s="51">
        <f>+'[1]СВОД Жав'!D17</f>
        <v>70191</v>
      </c>
      <c r="E18" s="51">
        <f>+'[1]СВОД Жав'!E17</f>
        <v>23307</v>
      </c>
      <c r="F18" s="52">
        <f>+'[1]СВОД Жав'!F17</f>
        <v>1033</v>
      </c>
      <c r="G18" s="53">
        <f>+'[1]СВОД Жав'!G17</f>
        <v>1033</v>
      </c>
      <c r="H18" s="50">
        <f>+'[1]СВОД Жав'!H17</f>
        <v>72384</v>
      </c>
      <c r="I18" s="51">
        <f>+'[1]СВОД Жав'!I17</f>
        <v>69744</v>
      </c>
      <c r="J18" s="51">
        <f>+'[1]СВОД Жав'!J17</f>
        <v>2640</v>
      </c>
      <c r="K18" s="52">
        <f>+'[1]СВОД Жав'!K17</f>
        <v>60</v>
      </c>
      <c r="L18" s="53">
        <f>+'[1]СВОД Жав'!L17</f>
        <v>310</v>
      </c>
      <c r="M18" s="50">
        <f>+'[1]СВОД Жав'!M17</f>
        <v>69822</v>
      </c>
      <c r="N18" s="51">
        <f>+'[1]СВОД Жав'!N17</f>
        <v>68208</v>
      </c>
      <c r="O18" s="51">
        <f>+'[1]СВОД Жав'!O17</f>
        <v>1614</v>
      </c>
      <c r="P18" s="54">
        <f>+'[1]СВОД Жав'!P17</f>
        <v>69822</v>
      </c>
      <c r="Q18" s="52">
        <f>+'[1]СВОД Жав'!Q17</f>
        <v>62940</v>
      </c>
      <c r="R18" s="52">
        <f>+'[1]СВОД Жав'!R17</f>
        <v>6882</v>
      </c>
      <c r="S18" s="52">
        <f>+'[1]СВОД Жав'!S17</f>
        <v>60</v>
      </c>
      <c r="T18" s="53">
        <f>+'[1]СВОД Жав'!T17</f>
        <v>310</v>
      </c>
      <c r="U18" s="55">
        <f>+'[1]СВОД Жав'!U17</f>
        <v>0.96460543766578244</v>
      </c>
      <c r="V18" s="50">
        <f>+'[1]СВОД Жав'!Y17</f>
        <v>68638</v>
      </c>
      <c r="W18" s="51">
        <f>+'[1]СВОД Жав'!Z17</f>
        <v>67983</v>
      </c>
      <c r="X18" s="51">
        <f>+'[1]СВОД Жав'!AA17</f>
        <v>655</v>
      </c>
      <c r="Y18" s="54">
        <f>+'[1]СВОД Жав'!AB17</f>
        <v>68638</v>
      </c>
      <c r="Z18" s="52">
        <f>+'[1]СВОД Жав'!AC17</f>
        <v>61756</v>
      </c>
      <c r="AA18" s="52">
        <f>+'[1]СВОД Жав'!AD17</f>
        <v>6882</v>
      </c>
      <c r="AB18" s="52">
        <f>+'[1]СВОД Жав'!AE17</f>
        <v>60</v>
      </c>
      <c r="AC18" s="53">
        <f>+'[1]СВОД Жав'!AF17</f>
        <v>310</v>
      </c>
      <c r="AD18" s="55">
        <f>+'[1]СВОД Жав'!AG17</f>
        <v>0.98304259402480598</v>
      </c>
      <c r="AF18" s="46"/>
      <c r="AG18" s="46"/>
      <c r="AH18" s="47"/>
      <c r="AI18" s="47"/>
      <c r="AJ18" s="46"/>
      <c r="AK18" s="37"/>
      <c r="AL18" s="37"/>
      <c r="AM18" s="46"/>
    </row>
    <row r="19" spans="1:39" ht="63.75" customHeight="1" x14ac:dyDescent="0.25">
      <c r="A19" s="48">
        <v>13</v>
      </c>
      <c r="B19" s="49" t="s">
        <v>29</v>
      </c>
      <c r="C19" s="50">
        <f>+'[1]СВОД Жав'!C18</f>
        <v>47935</v>
      </c>
      <c r="D19" s="51">
        <f>+'[1]СВОД Жав'!D18</f>
        <v>34353</v>
      </c>
      <c r="E19" s="51">
        <f>+'[1]СВОД Жав'!E18</f>
        <v>13582</v>
      </c>
      <c r="F19" s="52">
        <f>+'[1]СВОД Жав'!F18</f>
        <v>544</v>
      </c>
      <c r="G19" s="53">
        <f>+'[1]СВОД Жав'!G18</f>
        <v>544</v>
      </c>
      <c r="H19" s="50">
        <f>+'[1]СВОД Жав'!H18</f>
        <v>27853</v>
      </c>
      <c r="I19" s="51">
        <f>+'[1]СВОД Жав'!I18</f>
        <v>24853</v>
      </c>
      <c r="J19" s="51">
        <f>+'[1]СВОД Жав'!J18</f>
        <v>3000</v>
      </c>
      <c r="K19" s="52">
        <f>+'[1]СВОД Жав'!K18</f>
        <v>0</v>
      </c>
      <c r="L19" s="53">
        <f>+'[1]СВОД Жав'!L18</f>
        <v>165</v>
      </c>
      <c r="M19" s="50">
        <f>+'[1]СВОД Жав'!M18</f>
        <v>16360</v>
      </c>
      <c r="N19" s="51">
        <f>+'[1]СВОД Жав'!N18</f>
        <v>14410</v>
      </c>
      <c r="O19" s="51">
        <f>+'[1]СВОД Жав'!O18</f>
        <v>1950</v>
      </c>
      <c r="P19" s="54">
        <f>+'[1]СВОД Жав'!P18</f>
        <v>16360</v>
      </c>
      <c r="Q19" s="52">
        <f>+'[1]СВОД Жав'!Q18</f>
        <v>13518</v>
      </c>
      <c r="R19" s="52">
        <f>+'[1]СВОД Жав'!R18</f>
        <v>2842</v>
      </c>
      <c r="S19" s="52">
        <f>+'[1]СВОД Жав'!S18</f>
        <v>0</v>
      </c>
      <c r="T19" s="53">
        <f>+'[1]СВОД Жав'!T18</f>
        <v>150</v>
      </c>
      <c r="U19" s="55">
        <f>+'[1]СВОД Жав'!U18</f>
        <v>0.58736940365490253</v>
      </c>
      <c r="V19" s="50">
        <f>+'[1]СВОД Жав'!Y18</f>
        <v>16360</v>
      </c>
      <c r="W19" s="51">
        <f>+'[1]СВОД Жав'!Z18</f>
        <v>14410</v>
      </c>
      <c r="X19" s="51">
        <f>+'[1]СВОД Жав'!AA18</f>
        <v>1950</v>
      </c>
      <c r="Y19" s="54">
        <f>+'[1]СВОД Жав'!AB18</f>
        <v>16360</v>
      </c>
      <c r="Z19" s="52">
        <f>+'[1]СВОД Жав'!AC18</f>
        <v>13520</v>
      </c>
      <c r="AA19" s="52">
        <f>+'[1]СВОД Жав'!AD18</f>
        <v>2840</v>
      </c>
      <c r="AB19" s="52">
        <f>+'[1]СВОД Жав'!AE18</f>
        <v>0</v>
      </c>
      <c r="AC19" s="53">
        <f>+'[1]СВОД Жав'!AF18</f>
        <v>150</v>
      </c>
      <c r="AD19" s="55">
        <f>+'[1]СВОД Жав'!AG18</f>
        <v>1</v>
      </c>
      <c r="AF19" s="46"/>
      <c r="AG19" s="46"/>
      <c r="AH19" s="47"/>
      <c r="AI19" s="47"/>
      <c r="AJ19" s="46"/>
      <c r="AK19" s="37"/>
      <c r="AL19" s="37"/>
      <c r="AM19" s="46"/>
    </row>
    <row r="20" spans="1:39" ht="63.75" customHeight="1" thickBot="1" x14ac:dyDescent="0.3">
      <c r="A20" s="56">
        <v>14</v>
      </c>
      <c r="B20" s="57" t="s">
        <v>30</v>
      </c>
      <c r="C20" s="58">
        <f>+'[1]СВОД Жав'!C19</f>
        <v>83705</v>
      </c>
      <c r="D20" s="59">
        <f>+'[1]СВОД Жав'!D19</f>
        <v>64911</v>
      </c>
      <c r="E20" s="59">
        <f>+'[1]СВОД Жав'!E19</f>
        <v>18794</v>
      </c>
      <c r="F20" s="60">
        <f>+'[1]СВОД Жав'!F19</f>
        <v>0</v>
      </c>
      <c r="G20" s="61">
        <f>+'[1]СВОД Жав'!G19</f>
        <v>628</v>
      </c>
      <c r="H20" s="58">
        <f>+'[1]СВОД Жав'!H19</f>
        <v>75705</v>
      </c>
      <c r="I20" s="59">
        <f>+'[1]СВОД Жав'!I19</f>
        <v>67800</v>
      </c>
      <c r="J20" s="59">
        <f>+'[1]СВОД Жав'!J19</f>
        <v>7905</v>
      </c>
      <c r="K20" s="60">
        <f>+'[1]СВОД Жав'!K19</f>
        <v>55</v>
      </c>
      <c r="L20" s="61">
        <f>+'[1]СВОД Жав'!L19</f>
        <v>633</v>
      </c>
      <c r="M20" s="58">
        <f>+'[1]СВОД Жав'!M19</f>
        <v>73009</v>
      </c>
      <c r="N20" s="59">
        <f>+'[1]СВОД Жав'!N19</f>
        <v>65217</v>
      </c>
      <c r="O20" s="59">
        <f>+'[1]СВОД Жав'!O19</f>
        <v>7792</v>
      </c>
      <c r="P20" s="62">
        <f>+'[1]СВОД Жав'!P19</f>
        <v>73009</v>
      </c>
      <c r="Q20" s="60">
        <f>+'[1]СВОД Жав'!Q19</f>
        <v>67231</v>
      </c>
      <c r="R20" s="60">
        <f>+'[1]СВОД Жав'!R19</f>
        <v>5778</v>
      </c>
      <c r="S20" s="60">
        <f>+'[1]СВОД Жав'!S19</f>
        <v>55</v>
      </c>
      <c r="T20" s="61">
        <f>+'[1]СВОД Жав'!T19</f>
        <v>491</v>
      </c>
      <c r="U20" s="63">
        <f>+'[1]СВОД Жав'!U19</f>
        <v>0.96438808533121989</v>
      </c>
      <c r="V20" s="58">
        <f>+'[1]СВОД Жав'!Y19</f>
        <v>73009</v>
      </c>
      <c r="W20" s="59">
        <f>+'[1]СВОД Жав'!Z19</f>
        <v>65217</v>
      </c>
      <c r="X20" s="59">
        <f>+'[1]СВОД Жав'!AA19</f>
        <v>7792</v>
      </c>
      <c r="Y20" s="62">
        <f>+'[1]СВОД Жав'!AB19</f>
        <v>73009</v>
      </c>
      <c r="Z20" s="60">
        <f>+'[1]СВОД Жав'!AC19</f>
        <v>67231</v>
      </c>
      <c r="AA20" s="60">
        <f>+'[1]СВОД Жав'!AD19</f>
        <v>5778</v>
      </c>
      <c r="AB20" s="60">
        <f>+'[1]СВОД Жав'!AE19</f>
        <v>55</v>
      </c>
      <c r="AC20" s="61">
        <f>+'[1]СВОД Жав'!AF19</f>
        <v>491</v>
      </c>
      <c r="AD20" s="63">
        <f>+'[1]СВОД Жав'!AG19</f>
        <v>1</v>
      </c>
      <c r="AF20" s="46"/>
      <c r="AG20" s="46"/>
      <c r="AH20" s="47"/>
      <c r="AI20" s="46"/>
      <c r="AJ20" s="46"/>
      <c r="AK20" s="37"/>
      <c r="AL20" s="37"/>
      <c r="AM20" s="46"/>
    </row>
    <row r="26" spans="1:39" x14ac:dyDescent="0.25">
      <c r="N26" s="65"/>
    </row>
  </sheetData>
  <mergeCells count="31">
    <mergeCell ref="AB4:AB5"/>
    <mergeCell ref="AC4:AC5"/>
    <mergeCell ref="A6:B6"/>
    <mergeCell ref="S4:S5"/>
    <mergeCell ref="T4:T5"/>
    <mergeCell ref="V4:V5"/>
    <mergeCell ref="W4:X4"/>
    <mergeCell ref="Y4:Y5"/>
    <mergeCell ref="Z4:AA4"/>
    <mergeCell ref="K4:K5"/>
    <mergeCell ref="L4:L5"/>
    <mergeCell ref="M4:M5"/>
    <mergeCell ref="N4:O4"/>
    <mergeCell ref="P4:P5"/>
    <mergeCell ref="Q4:R4"/>
    <mergeCell ref="C4:C5"/>
    <mergeCell ref="D4:E4"/>
    <mergeCell ref="F4:F5"/>
    <mergeCell ref="G4:G5"/>
    <mergeCell ref="H4:H5"/>
    <mergeCell ref="I4:J4"/>
    <mergeCell ref="A1:AD1"/>
    <mergeCell ref="A2:AD2"/>
    <mergeCell ref="A3:A5"/>
    <mergeCell ref="B3:B5"/>
    <mergeCell ref="C3:G3"/>
    <mergeCell ref="H3:L3"/>
    <mergeCell ref="M3:T3"/>
    <mergeCell ref="U3:U5"/>
    <mergeCell ref="V3:AC3"/>
    <mergeCell ref="AD3:AD5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СВОД</vt:lpstr>
      <vt:lpstr>СВОД!Область_печати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2024-07-31T13:20:54Z</dcterms:created>
  <dcterms:modified xsi:type="dcterms:W3CDTF">2024-07-31T13:21:07Z</dcterms:modified>
</cp:coreProperties>
</file>