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_trash\"/>
    </mc:Choice>
  </mc:AlternateContent>
  <xr:revisionPtr revIDLastSave="0" documentId="13_ncr:1_{BE6F9A1C-7972-470C-B484-F8C892A4C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KUG_shubhali" sheetId="2" r:id="rId1"/>
    <sheet name="ASKUE_ornatish " sheetId="3" r:id="rId2"/>
  </sheets>
  <definedNames>
    <definedName name="_xlnm.Print_Area" localSheetId="1">'ASKUE_ornatish '!$A$1:$GP$20</definedName>
    <definedName name="_xlnm.Print_Area" localSheetId="0">ASKUG_shubhali!$A$1:$J$64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GL6" i="3"/>
  <c r="GM6" i="3"/>
  <c r="GN6" i="3"/>
  <c r="GK6" i="3"/>
  <c r="GI6" i="3"/>
  <c r="GJ6" i="3"/>
  <c r="A2" i="3"/>
  <c r="GE6" i="3"/>
  <c r="GF6" i="3"/>
  <c r="GG6" i="3"/>
  <c r="GH6" i="3"/>
  <c r="GC6" i="3"/>
  <c r="GD6" i="3"/>
  <c r="GA6" i="3"/>
  <c r="GB6" i="3"/>
  <c r="FY6" i="3"/>
  <c r="FZ6" i="3"/>
  <c r="FW6" i="3"/>
  <c r="FX6" i="3"/>
  <c r="FU6" i="3"/>
  <c r="FV6" i="3"/>
  <c r="FO6" i="3"/>
  <c r="FP6" i="3"/>
  <c r="FQ6" i="3"/>
  <c r="FR6" i="3"/>
  <c r="FS6" i="3"/>
  <c r="FT6" i="3"/>
  <c r="FM6" i="3"/>
  <c r="FN6" i="3"/>
  <c r="FK6" i="3"/>
  <c r="FL6" i="3"/>
  <c r="FI6" i="3"/>
  <c r="FJ6" i="3"/>
  <c r="FG6" i="3"/>
  <c r="FH6" i="3"/>
  <c r="EY6" i="3"/>
  <c r="EZ6" i="3"/>
  <c r="FA6" i="3"/>
  <c r="FB6" i="3"/>
  <c r="FC6" i="3"/>
  <c r="FD6" i="3"/>
  <c r="FE6" i="3"/>
  <c r="FF6" i="3"/>
  <c r="EW6" i="3"/>
  <c r="EX6" i="3"/>
  <c r="EU6" i="3"/>
  <c r="EV6" i="3"/>
  <c r="ES6" i="3"/>
  <c r="ET6" i="3"/>
  <c r="EM6" i="3"/>
  <c r="EN6" i="3"/>
  <c r="EO6" i="3"/>
  <c r="EP6" i="3"/>
  <c r="EQ6" i="3"/>
  <c r="ER6" i="3"/>
  <c r="EK6" i="3"/>
  <c r="EL6" i="3"/>
  <c r="EI6" i="3"/>
  <c r="EJ6" i="3"/>
  <c r="EG6" i="3"/>
  <c r="EH6" i="3"/>
  <c r="EE6" i="3"/>
  <c r="EF6" i="3"/>
  <c r="C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GR6" i="3"/>
  <c r="GS6" i="3"/>
  <c r="G7" i="3"/>
  <c r="H7" i="3"/>
  <c r="G8" i="3"/>
  <c r="E8" i="3" s="1"/>
  <c r="GO8" i="3" s="1"/>
  <c r="H8" i="3"/>
  <c r="F8" i="3" s="1"/>
  <c r="GP8" i="3" s="1"/>
  <c r="G9" i="3"/>
  <c r="E9" i="3" s="1"/>
  <c r="GO9" i="3" s="1"/>
  <c r="H9" i="3"/>
  <c r="F9" i="3" s="1"/>
  <c r="GP9" i="3" s="1"/>
  <c r="G10" i="3"/>
  <c r="E10" i="3" s="1"/>
  <c r="GO10" i="3" s="1"/>
  <c r="H10" i="3"/>
  <c r="F10" i="3" s="1"/>
  <c r="GP10" i="3" s="1"/>
  <c r="G11" i="3"/>
  <c r="E11" i="3" s="1"/>
  <c r="GO11" i="3" s="1"/>
  <c r="H11" i="3"/>
  <c r="F11" i="3" s="1"/>
  <c r="GP11" i="3" s="1"/>
  <c r="G12" i="3"/>
  <c r="E12" i="3" s="1"/>
  <c r="GO12" i="3" s="1"/>
  <c r="H12" i="3"/>
  <c r="F12" i="3" s="1"/>
  <c r="GP12" i="3" s="1"/>
  <c r="G13" i="3"/>
  <c r="E13" i="3" s="1"/>
  <c r="GO13" i="3" s="1"/>
  <c r="H13" i="3"/>
  <c r="F13" i="3" s="1"/>
  <c r="GP13" i="3" s="1"/>
  <c r="G14" i="3"/>
  <c r="E14" i="3" s="1"/>
  <c r="GO14" i="3" s="1"/>
  <c r="H14" i="3"/>
  <c r="F14" i="3" s="1"/>
  <c r="GP14" i="3" s="1"/>
  <c r="G15" i="3"/>
  <c r="E15" i="3" s="1"/>
  <c r="GO15" i="3" s="1"/>
  <c r="H15" i="3"/>
  <c r="F15" i="3" s="1"/>
  <c r="GP15" i="3" s="1"/>
  <c r="G16" i="3"/>
  <c r="E16" i="3" s="1"/>
  <c r="GO16" i="3" s="1"/>
  <c r="H16" i="3"/>
  <c r="F16" i="3" s="1"/>
  <c r="GP16" i="3" s="1"/>
  <c r="G17" i="3"/>
  <c r="E17" i="3" s="1"/>
  <c r="GO17" i="3" s="1"/>
  <c r="H17" i="3"/>
  <c r="F17" i="3" s="1"/>
  <c r="GP17" i="3" s="1"/>
  <c r="G18" i="3"/>
  <c r="E18" i="3" s="1"/>
  <c r="GO18" i="3" s="1"/>
  <c r="H18" i="3"/>
  <c r="F18" i="3" s="1"/>
  <c r="GP18" i="3" s="1"/>
  <c r="G19" i="3"/>
  <c r="E19" i="3" s="1"/>
  <c r="GO19" i="3" s="1"/>
  <c r="H19" i="3"/>
  <c r="F19" i="3" s="1"/>
  <c r="GP19" i="3" s="1"/>
  <c r="G20" i="3"/>
  <c r="E20" i="3" s="1"/>
  <c r="GO20" i="3" s="1"/>
  <c r="H20" i="3"/>
  <c r="F20" i="3" s="1"/>
  <c r="GP20" i="3" s="1"/>
  <c r="H6" i="3" l="1"/>
  <c r="G6" i="3"/>
  <c r="GT6" i="3"/>
  <c r="F7" i="3"/>
  <c r="E7" i="3"/>
  <c r="GO7" i="3" l="1"/>
  <c r="GO6" i="3" s="1"/>
  <c r="E6" i="3"/>
  <c r="GP7" i="3"/>
  <c r="GP6" i="3" s="1"/>
  <c r="F6" i="3"/>
  <c r="K31" i="2" l="1"/>
  <c r="K32" i="2"/>
  <c r="K33" i="2"/>
  <c r="K34" i="2"/>
  <c r="K35" i="2"/>
  <c r="K36" i="2"/>
  <c r="K37" i="2"/>
  <c r="K38" i="2"/>
  <c r="K39" i="2"/>
  <c r="K40" i="2"/>
  <c r="K41" i="2"/>
  <c r="K42" i="2"/>
  <c r="K43" i="2"/>
  <c r="K30" i="2"/>
  <c r="J64" i="2" l="1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J60" i="2"/>
  <c r="I60" i="2"/>
  <c r="H60" i="2"/>
  <c r="G60" i="2"/>
  <c r="F60" i="2"/>
  <c r="E60" i="2"/>
  <c r="D60" i="2"/>
  <c r="J59" i="2"/>
  <c r="I59" i="2"/>
  <c r="H59" i="2"/>
  <c r="G59" i="2"/>
  <c r="F59" i="2"/>
  <c r="E59" i="2"/>
  <c r="D59" i="2"/>
  <c r="J58" i="2"/>
  <c r="I58" i="2"/>
  <c r="H58" i="2"/>
  <c r="G58" i="2"/>
  <c r="F58" i="2"/>
  <c r="E58" i="2"/>
  <c r="D58" i="2"/>
  <c r="J57" i="2"/>
  <c r="I57" i="2"/>
  <c r="H57" i="2"/>
  <c r="G57" i="2"/>
  <c r="F57" i="2"/>
  <c r="E57" i="2"/>
  <c r="D57" i="2"/>
  <c r="J56" i="2"/>
  <c r="I56" i="2"/>
  <c r="H56" i="2"/>
  <c r="G56" i="2"/>
  <c r="F56" i="2"/>
  <c r="E56" i="2"/>
  <c r="D56" i="2"/>
  <c r="J55" i="2"/>
  <c r="I55" i="2"/>
  <c r="H55" i="2"/>
  <c r="G55" i="2"/>
  <c r="F55" i="2"/>
  <c r="E55" i="2"/>
  <c r="D55" i="2"/>
  <c r="J54" i="2"/>
  <c r="I54" i="2"/>
  <c r="H54" i="2"/>
  <c r="G54" i="2"/>
  <c r="F54" i="2"/>
  <c r="E54" i="2"/>
  <c r="D54" i="2"/>
  <c r="J53" i="2"/>
  <c r="I53" i="2"/>
  <c r="H53" i="2"/>
  <c r="G53" i="2"/>
  <c r="F53" i="2"/>
  <c r="E53" i="2"/>
  <c r="D53" i="2"/>
  <c r="J52" i="2"/>
  <c r="I52" i="2"/>
  <c r="H52" i="2"/>
  <c r="G52" i="2"/>
  <c r="F52" i="2"/>
  <c r="E52" i="2"/>
  <c r="D52" i="2"/>
  <c r="J51" i="2"/>
  <c r="I51" i="2"/>
  <c r="H51" i="2"/>
  <c r="G51" i="2"/>
  <c r="F51" i="2"/>
  <c r="E51" i="2"/>
  <c r="D51" i="2"/>
  <c r="C51" i="2" l="1"/>
  <c r="C55" i="2"/>
  <c r="C59" i="2"/>
  <c r="C63" i="2"/>
  <c r="C53" i="2"/>
  <c r="C58" i="2"/>
  <c r="C62" i="2"/>
  <c r="C52" i="2"/>
  <c r="C57" i="2"/>
  <c r="C61" i="2"/>
  <c r="C56" i="2"/>
  <c r="C60" i="2"/>
  <c r="C64" i="2"/>
  <c r="C54" i="2"/>
  <c r="J50" i="2" l="1"/>
  <c r="I50" i="2"/>
  <c r="H50" i="2"/>
  <c r="G50" i="2"/>
  <c r="F50" i="2"/>
  <c r="E50" i="2"/>
  <c r="D50" i="2"/>
  <c r="A2" i="2" l="1"/>
  <c r="A52" i="2" l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49" i="2"/>
  <c r="C49" i="2" s="1"/>
  <c r="D49" i="2" s="1"/>
  <c r="E49" i="2" s="1"/>
  <c r="F49" i="2" s="1"/>
  <c r="G49" i="2" s="1"/>
  <c r="H49" i="2" s="1"/>
  <c r="I49" i="2" s="1"/>
  <c r="J49" i="2" s="1"/>
  <c r="C29" i="2"/>
  <c r="A31" i="2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J29" i="2"/>
  <c r="I29" i="2"/>
  <c r="H29" i="2"/>
  <c r="G29" i="2"/>
  <c r="F29" i="2"/>
  <c r="E29" i="2"/>
  <c r="D29" i="2"/>
  <c r="B28" i="2"/>
  <c r="C28" i="2" s="1"/>
  <c r="D28" i="2" s="1"/>
  <c r="E28" i="2" s="1"/>
  <c r="F28" i="2" s="1"/>
  <c r="G28" i="2" s="1"/>
  <c r="H28" i="2" s="1"/>
  <c r="I28" i="2" s="1"/>
  <c r="J28" i="2" s="1"/>
  <c r="C8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J8" i="2"/>
  <c r="I8" i="2"/>
  <c r="H8" i="2"/>
  <c r="G8" i="2"/>
  <c r="F8" i="2"/>
  <c r="E8" i="2"/>
  <c r="D8" i="2"/>
  <c r="B7" i="2"/>
  <c r="C7" i="2" s="1"/>
  <c r="D7" i="2" s="1"/>
  <c r="E7" i="2" s="1"/>
  <c r="F7" i="2" s="1"/>
  <c r="G7" i="2" s="1"/>
  <c r="H7" i="2" s="1"/>
  <c r="I7" i="2" s="1"/>
  <c r="J7" i="2" s="1"/>
  <c r="C50" i="2" l="1"/>
</calcChain>
</file>

<file path=xl/sharedStrings.xml><?xml version="1.0" encoding="utf-8"?>
<sst xmlns="http://schemas.openxmlformats.org/spreadsheetml/2006/main" count="304" uniqueCount="39">
  <si>
    <t>№</t>
  </si>
  <si>
    <t>Ҳудудлар</t>
  </si>
  <si>
    <t>шундан</t>
  </si>
  <si>
    <t xml:space="preserve"> 1</t>
  </si>
  <si>
    <t>ҚҚР</t>
  </si>
  <si>
    <t>Андижон</t>
  </si>
  <si>
    <t>Бухоро</t>
  </si>
  <si>
    <t>Жиззах</t>
  </si>
  <si>
    <t>Навоий</t>
  </si>
  <si>
    <t>Наманган</t>
  </si>
  <si>
    <t>Самарқанд</t>
  </si>
  <si>
    <t>Сирдарё</t>
  </si>
  <si>
    <t>Сурхондарё</t>
  </si>
  <si>
    <t>Тошкент в.</t>
  </si>
  <si>
    <t>Фарғона</t>
  </si>
  <si>
    <t>Хоразм</t>
  </si>
  <si>
    <t>Қашқадарё</t>
  </si>
  <si>
    <t>Тошкент ш.</t>
  </si>
  <si>
    <r>
      <rPr>
        <sz val="15"/>
        <color rgb="FF0070C0"/>
        <rFont val="Arial"/>
        <family val="2"/>
        <charset val="204"/>
      </rPr>
      <t xml:space="preserve">АСКУЭ дастуридаги "шубҳали" ҳисоблагичлар тўғрисида </t>
    </r>
    <r>
      <rPr>
        <b/>
        <sz val="14"/>
        <color rgb="FF0070C0"/>
        <rFont val="Arial"/>
        <family val="2"/>
        <charset val="204"/>
      </rPr>
      <t xml:space="preserve">
</t>
    </r>
    <r>
      <rPr>
        <b/>
        <sz val="16"/>
        <color rgb="FFC00000"/>
        <rFont val="Arial"/>
        <family val="2"/>
        <charset val="204"/>
      </rPr>
      <t>Т Е З К О Р   М А Ъ Л У М О Т</t>
    </r>
  </si>
  <si>
    <t>Ташқи аралашув ҳолатлари аниқланган ҳисоблагич сони</t>
  </si>
  <si>
    <r>
      <t xml:space="preserve">Узоқ муддат
</t>
    </r>
    <r>
      <rPr>
        <b/>
        <sz val="12"/>
        <color rgb="FF0070C0"/>
        <rFont val="Calibri"/>
        <family val="2"/>
        <charset val="204"/>
        <scheme val="minor"/>
      </rPr>
      <t xml:space="preserve">(1 ойдан ортиқ) </t>
    </r>
    <r>
      <rPr>
        <sz val="12"/>
        <color theme="1"/>
        <rFont val="Calibri"/>
        <family val="2"/>
        <charset val="204"/>
        <scheme val="minor"/>
      </rPr>
      <t>алоқага чиқмаган ҳисоблагич сони</t>
    </r>
  </si>
  <si>
    <r>
      <t xml:space="preserve">Кириш чиқиш симлари туташтирилган
</t>
    </r>
    <r>
      <rPr>
        <b/>
        <sz val="12"/>
        <color rgb="FF0070C0"/>
        <rFont val="Calibri"/>
        <family val="2"/>
        <charset val="204"/>
        <scheme val="minor"/>
      </rPr>
      <t>(перемичка)</t>
    </r>
  </si>
  <si>
    <t>Алоқага чиқмаган ҳисоблагич сони</t>
  </si>
  <si>
    <t>кириш ва чиқиш қуввати орасидаги номуносиблик</t>
  </si>
  <si>
    <t>ҳисоблагич қутиси очилган</t>
  </si>
  <si>
    <t>клеммаси очилган</t>
  </si>
  <si>
    <t>кучланишсиз ток оқиб ўтаётган</t>
  </si>
  <si>
    <t>ЖАМИ</t>
  </si>
  <si>
    <t>ФАРҚИ</t>
  </si>
  <si>
    <t>01.07.2024 йил</t>
  </si>
  <si>
    <t>Жами</t>
  </si>
  <si>
    <t>улгуржи</t>
  </si>
  <si>
    <t>аҳоли</t>
  </si>
  <si>
    <t>23.04.2024 йил ҳолатига уланмаган ҳисоблагичлар сони</t>
  </si>
  <si>
    <r>
      <rPr>
        <sz val="10"/>
        <color rgb="FF0070C0"/>
        <rFont val="Arial"/>
        <family val="2"/>
        <charset val="204"/>
      </rPr>
      <t>22-28 кунларда ўрнатилган</t>
    </r>
    <r>
      <rPr>
        <sz val="10"/>
        <rFont val="Arial"/>
        <family val="2"/>
        <charset val="204"/>
      </rPr>
      <t xml:space="preserve"> ҳисоблагичлар сони</t>
    </r>
  </si>
  <si>
    <r>
      <t xml:space="preserve">АСКУЭ тизимига </t>
    </r>
    <r>
      <rPr>
        <sz val="10"/>
        <color rgb="FFC00000"/>
        <rFont val="Arial"/>
        <family val="2"/>
        <charset val="204"/>
      </rPr>
      <t>уланган</t>
    </r>
    <r>
      <rPr>
        <sz val="10"/>
        <rFont val="Arial"/>
        <family val="2"/>
        <charset val="204"/>
      </rPr>
      <t xml:space="preserve"> ҳисоблагичлар сони</t>
    </r>
  </si>
  <si>
    <t>Жами
истеъмолчилар
сони</t>
  </si>
  <si>
    <t>Истеъмолчиларни АСКУЭ дастурига ўрнатилиши тўғрисида
МАЪЛУМОТ</t>
  </si>
  <si>
    <t>01.08.2024 йил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</si>
</sst>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[Red]\-#,##0\ "/>
    <numFmt numFmtId="165" formatCode="_-* #,##0_-;\-* #,##0_-;_-* &quot;-&quot;??_-;_-@_-"/>
    <numFmt numFmtId="166" formatCode="[$-419]d\ mmm;@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color rgb="FF0070C0"/>
      <name val="Arial"/>
      <family val="2"/>
      <charset val="204"/>
    </font>
    <font>
      <b/>
      <i/>
      <sz val="11"/>
      <color rgb="FFC00000"/>
      <name val="Arial"/>
      <family val="2"/>
      <charset val="204"/>
    </font>
    <font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  <scheme val="minor"/>
    </font>
    <font>
      <sz val="15"/>
      <color rgb="FF0070C0"/>
      <name val="Arial"/>
      <family val="2"/>
      <charset val="204"/>
    </font>
    <font>
      <b/>
      <sz val="16"/>
      <color rgb="FFC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1"/>
      <color rgb="FFC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1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43">
    <xf numFmtId="0" fontId="0" fillId="0" borderId="0" xfId="0"/>
    <xf numFmtId="0" fontId="1" fillId="0" borderId="0" xfId="2" applyFont="1"/>
    <xf numFmtId="0" fontId="4" fillId="0" borderId="0" xfId="2" applyFont="1"/>
    <xf numFmtId="0" fontId="0" fillId="0" borderId="1" xfId="0" applyBorder="1"/>
    <xf numFmtId="165" fontId="14" fillId="0" borderId="1" xfId="4" applyNumberFormat="1" applyFont="1" applyFill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center"/>
    </xf>
    <xf numFmtId="165" fontId="15" fillId="0" borderId="1" xfId="4" applyNumberFormat="1" applyFont="1" applyBorder="1" applyAlignment="1">
      <alignment horizontal="right" vertical="center"/>
    </xf>
    <xf numFmtId="165" fontId="15" fillId="0" borderId="1" xfId="4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2" borderId="0" xfId="0" applyFill="1"/>
    <xf numFmtId="164" fontId="14" fillId="0" borderId="1" xfId="5" applyNumberFormat="1" applyFont="1" applyFill="1" applyBorder="1" applyAlignment="1">
      <alignment horizontal="right" vertical="center" wrapText="1"/>
    </xf>
    <xf numFmtId="164" fontId="15" fillId="0" borderId="1" xfId="5" applyNumberFormat="1" applyFont="1" applyFill="1" applyBorder="1" applyAlignment="1">
      <alignment horizontal="right" vertical="center"/>
    </xf>
    <xf numFmtId="3" fontId="17" fillId="3" borderId="1" xfId="1" applyNumberFormat="1" applyFont="1" applyFill="1" applyBorder="1" applyAlignment="1">
      <alignment horizontal="center" vertical="center" shrinkToFit="1"/>
    </xf>
    <xf numFmtId="3" fontId="1" fillId="3" borderId="1" xfId="1" applyNumberFormat="1" applyFill="1" applyBorder="1" applyAlignment="1">
      <alignment horizontal="center" vertical="center" shrinkToFit="1"/>
    </xf>
    <xf numFmtId="164" fontId="1" fillId="3" borderId="1" xfId="1" applyNumberFormat="1" applyFill="1" applyBorder="1" applyAlignment="1">
      <alignment horizontal="center" vertical="center" shrinkToFit="1"/>
    </xf>
    <xf numFmtId="3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center" vertical="center" shrinkToFit="1"/>
    </xf>
    <xf numFmtId="3" fontId="0" fillId="0" borderId="0" xfId="0" applyNumberFormat="1"/>
    <xf numFmtId="3" fontId="18" fillId="0" borderId="1" xfId="1" applyNumberFormat="1" applyFont="1" applyBorder="1" applyAlignment="1">
      <alignment horizontal="center" vertical="center" wrapText="1" shrinkToFit="1"/>
    </xf>
    <xf numFmtId="0" fontId="1" fillId="0" borderId="1" xfId="1" applyBorder="1" applyAlignment="1">
      <alignment horizontal="center" vertical="center" wrapText="1" shrinkToFit="1"/>
    </xf>
    <xf numFmtId="166" fontId="17" fillId="4" borderId="1" xfId="1" applyNumberFormat="1" applyFont="1" applyFill="1" applyBorder="1" applyAlignment="1">
      <alignment horizontal="center" vertical="center" wrapText="1" shrinkToFit="1"/>
    </xf>
    <xf numFmtId="0" fontId="1" fillId="0" borderId="0" xfId="1"/>
    <xf numFmtId="0" fontId="4" fillId="0" borderId="0" xfId="1" applyFont="1"/>
    <xf numFmtId="0" fontId="12" fillId="0" borderId="1" xfId="3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4" fillId="0" borderId="3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 shrinkToFit="1"/>
    </xf>
    <xf numFmtId="0" fontId="3" fillId="0" borderId="4" xfId="2" applyFont="1" applyBorder="1" applyAlignment="1">
      <alignment horizontal="left"/>
    </xf>
    <xf numFmtId="166" fontId="1" fillId="0" borderId="1" xfId="1" applyNumberFormat="1" applyBorder="1" applyAlignment="1">
      <alignment horizontal="center" vertical="center" wrapText="1" shrinkToFit="1"/>
    </xf>
    <xf numFmtId="0" fontId="18" fillId="0" borderId="1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 wrapText="1" shrinkToFit="1"/>
    </xf>
    <xf numFmtId="14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21" fillId="0" borderId="4" xfId="1" applyNumberFormat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 shrinkToFit="1"/>
    </xf>
    <xf numFmtId="166" fontId="17" fillId="0" borderId="1" xfId="1" applyNumberFormat="1" applyFont="1" applyBorder="1" applyAlignment="1">
      <alignment horizontal="center" vertical="center" wrapText="1" shrinkToFit="1"/>
    </xf>
  </cellXfs>
  <cellStyles count="7">
    <cellStyle name="Обычный" xfId="0" builtinId="0"/>
    <cellStyle name="Обычный 2 2" xfId="2" xr:uid="{00000000-0005-0000-0000-000001000000}"/>
    <cellStyle name="Обычный 2 2 2" xfId="1" xr:uid="{00000000-0005-0000-0000-000002000000}"/>
    <cellStyle name="Обычный 4" xfId="3" xr:uid="{00000000-0005-0000-0000-000003000000}"/>
    <cellStyle name="Обычный 4 142 8 71" xfId="6" xr:uid="{00000000-0005-0000-0000-000004000000}"/>
    <cellStyle name="Финансовый" xfId="5" builtinId="3"/>
    <cellStyle name="Финансовый 2" xfId="4" xr:uid="{00000000-0005-0000-0000-000006000000}"/>
  </cellStyles>
  <dxfs count="6">
    <dxf>
      <font>
        <b/>
        <i val="0"/>
        <color rgb="FFC00000"/>
      </font>
    </dxf>
    <dxf>
      <font>
        <color rgb="FF0070C0"/>
      </font>
    </dxf>
    <dxf>
      <font>
        <color rgb="FF0070C0"/>
      </font>
    </dxf>
    <dxf>
      <font>
        <b/>
        <i val="0"/>
        <color rgb="FFC00000"/>
      </font>
    </dxf>
    <dxf>
      <font>
        <color rgb="FFC0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4"/>
  <sheetViews>
    <sheetView tabSelected="1" view="pageBreakPreview" topLeftCell="A7" zoomScale="70" zoomScaleNormal="100" zoomScaleSheetLayoutView="70" zoomScalePageLayoutView="70" workbookViewId="0">
      <selection activeCell="H25" sqref="H25:H27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19.42578125" customWidth="1"/>
    <col min="4" max="4" width="18.7109375" customWidth="1"/>
    <col min="5" max="5" width="13.42578125" customWidth="1"/>
    <col min="6" max="6" width="12.5703125" customWidth="1"/>
    <col min="7" max="7" width="14.5703125" customWidth="1"/>
    <col min="8" max="8" width="17.85546875" customWidth="1"/>
    <col min="9" max="9" width="16.85546875" customWidth="1"/>
    <col min="10" max="10" width="15.7109375" customWidth="1"/>
    <col min="11" max="11" width="13.42578125" customWidth="1"/>
  </cols>
  <sheetData>
    <row r="1" spans="1:10" ht="43.5" customHeight="1" x14ac:dyDescent="0.25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4" t="str">
        <f>C24</f>
        <v>01.08.2024 йил</v>
      </c>
      <c r="B2" s="34"/>
      <c r="C2" s="1"/>
      <c r="D2" s="2"/>
      <c r="E2" s="2"/>
      <c r="F2" s="1"/>
      <c r="G2" s="2"/>
      <c r="H2" s="2"/>
      <c r="I2" s="1"/>
      <c r="J2" s="2"/>
    </row>
    <row r="3" spans="1:10" ht="22.5" customHeight="1" x14ac:dyDescent="0.25">
      <c r="A3" s="29" t="s">
        <v>0</v>
      </c>
      <c r="B3" s="29" t="s">
        <v>1</v>
      </c>
      <c r="C3" s="32" t="s">
        <v>29</v>
      </c>
      <c r="D3" s="32"/>
      <c r="E3" s="32"/>
      <c r="F3" s="32"/>
      <c r="G3" s="32"/>
      <c r="H3" s="32"/>
      <c r="I3" s="32"/>
      <c r="J3" s="32"/>
    </row>
    <row r="4" spans="1:10" ht="26.25" customHeight="1" x14ac:dyDescent="0.25">
      <c r="A4" s="29"/>
      <c r="B4" s="29"/>
      <c r="C4" s="31" t="s">
        <v>19</v>
      </c>
      <c r="D4" s="31" t="s">
        <v>2</v>
      </c>
      <c r="E4" s="31"/>
      <c r="F4" s="31"/>
      <c r="G4" s="31"/>
      <c r="H4" s="25" t="s">
        <v>20</v>
      </c>
      <c r="I4" s="25" t="s">
        <v>21</v>
      </c>
      <c r="J4" s="25" t="s">
        <v>22</v>
      </c>
    </row>
    <row r="5" spans="1:10" ht="26.25" customHeight="1" x14ac:dyDescent="0.25">
      <c r="A5" s="29"/>
      <c r="B5" s="29"/>
      <c r="C5" s="31"/>
      <c r="D5" s="25" t="s">
        <v>23</v>
      </c>
      <c r="E5" s="25" t="s">
        <v>24</v>
      </c>
      <c r="F5" s="25" t="s">
        <v>25</v>
      </c>
      <c r="G5" s="25" t="s">
        <v>26</v>
      </c>
      <c r="H5" s="25"/>
      <c r="I5" s="25"/>
      <c r="J5" s="25"/>
    </row>
    <row r="6" spans="1:10" ht="41.25" customHeight="1" x14ac:dyDescent="0.25">
      <c r="A6" s="29"/>
      <c r="B6" s="29"/>
      <c r="C6" s="31"/>
      <c r="D6" s="25"/>
      <c r="E6" s="25"/>
      <c r="F6" s="25"/>
      <c r="G6" s="25"/>
      <c r="H6" s="25"/>
      <c r="I6" s="25"/>
      <c r="J6" s="25"/>
    </row>
    <row r="7" spans="1:10" ht="12.75" customHeight="1" x14ac:dyDescent="0.25">
      <c r="A7" s="3">
        <v>1</v>
      </c>
      <c r="B7" s="3">
        <f>+A7+1</f>
        <v>2</v>
      </c>
      <c r="C7" s="3">
        <f>+B7+1</f>
        <v>3</v>
      </c>
      <c r="D7" s="3">
        <f t="shared" ref="D7:J7" si="0">+C7+1</f>
        <v>4</v>
      </c>
      <c r="E7" s="3">
        <f t="shared" si="0"/>
        <v>5</v>
      </c>
      <c r="F7" s="3">
        <f t="shared" si="0"/>
        <v>6</v>
      </c>
      <c r="G7" s="3">
        <f t="shared" si="0"/>
        <v>7</v>
      </c>
      <c r="H7" s="3">
        <f t="shared" si="0"/>
        <v>8</v>
      </c>
      <c r="I7" s="3">
        <f t="shared" si="0"/>
        <v>9</v>
      </c>
      <c r="J7" s="3">
        <f t="shared" si="0"/>
        <v>10</v>
      </c>
    </row>
    <row r="8" spans="1:10" ht="21.75" customHeight="1" x14ac:dyDescent="0.25">
      <c r="A8" s="28" t="s">
        <v>27</v>
      </c>
      <c r="B8" s="28"/>
      <c r="C8" s="4">
        <f>SUM(C9:C22)</f>
        <v>23925</v>
      </c>
      <c r="D8" s="4">
        <f>SUM(D9:D22)</f>
        <v>20017</v>
      </c>
      <c r="E8" s="4">
        <f>SUM(E9:E22)</f>
        <v>171</v>
      </c>
      <c r="F8" s="4">
        <f t="shared" ref="F8:J8" si="1">SUM(F9:F22)</f>
        <v>3392</v>
      </c>
      <c r="G8" s="4">
        <f t="shared" si="1"/>
        <v>345</v>
      </c>
      <c r="H8" s="4">
        <f t="shared" si="1"/>
        <v>157227</v>
      </c>
      <c r="I8" s="4">
        <f t="shared" si="1"/>
        <v>10060</v>
      </c>
      <c r="J8" s="4">
        <f t="shared" si="1"/>
        <v>221024</v>
      </c>
    </row>
    <row r="9" spans="1:10" ht="18.75" customHeight="1" x14ac:dyDescent="0.25">
      <c r="A9" s="5" t="s">
        <v>3</v>
      </c>
      <c r="B9" s="6" t="s">
        <v>4</v>
      </c>
      <c r="C9" s="7">
        <v>151</v>
      </c>
      <c r="D9" s="8">
        <v>25</v>
      </c>
      <c r="E9" s="8">
        <v>5</v>
      </c>
      <c r="F9" s="8">
        <v>117</v>
      </c>
      <c r="G9" s="8">
        <v>4</v>
      </c>
      <c r="H9" s="8">
        <v>2928</v>
      </c>
      <c r="I9" s="8">
        <v>127</v>
      </c>
      <c r="J9" s="8">
        <v>2479</v>
      </c>
    </row>
    <row r="10" spans="1:10" ht="18.75" customHeight="1" x14ac:dyDescent="0.25">
      <c r="A10" s="5">
        <f>+A9+1</f>
        <v>2</v>
      </c>
      <c r="B10" s="6" t="s">
        <v>5</v>
      </c>
      <c r="C10" s="7">
        <v>1175</v>
      </c>
      <c r="D10" s="8">
        <v>969</v>
      </c>
      <c r="E10" s="8">
        <v>8</v>
      </c>
      <c r="F10" s="8">
        <v>191</v>
      </c>
      <c r="G10" s="8">
        <v>7</v>
      </c>
      <c r="H10" s="8">
        <v>25616</v>
      </c>
      <c r="I10" s="8">
        <v>553</v>
      </c>
      <c r="J10" s="8">
        <v>33883</v>
      </c>
    </row>
    <row r="11" spans="1:10" ht="18.75" customHeight="1" x14ac:dyDescent="0.25">
      <c r="A11" s="5">
        <f t="shared" ref="A11:A22" si="2">+A10+1</f>
        <v>3</v>
      </c>
      <c r="B11" s="6" t="s">
        <v>6</v>
      </c>
      <c r="C11" s="7">
        <v>1134</v>
      </c>
      <c r="D11" s="8">
        <v>1070</v>
      </c>
      <c r="E11" s="8">
        <v>2</v>
      </c>
      <c r="F11" s="8">
        <v>49</v>
      </c>
      <c r="G11" s="8">
        <v>13</v>
      </c>
      <c r="H11" s="8">
        <v>5770</v>
      </c>
      <c r="I11" s="8">
        <v>206</v>
      </c>
      <c r="J11" s="8">
        <v>8691</v>
      </c>
    </row>
    <row r="12" spans="1:10" ht="18.75" customHeight="1" x14ac:dyDescent="0.25">
      <c r="A12" s="5">
        <f t="shared" si="2"/>
        <v>4</v>
      </c>
      <c r="B12" s="6" t="s">
        <v>7</v>
      </c>
      <c r="C12" s="7">
        <v>942</v>
      </c>
      <c r="D12" s="8">
        <v>675</v>
      </c>
      <c r="E12" s="8">
        <v>12</v>
      </c>
      <c r="F12" s="8">
        <v>218</v>
      </c>
      <c r="G12" s="8">
        <v>37</v>
      </c>
      <c r="H12" s="8">
        <v>7717</v>
      </c>
      <c r="I12" s="8">
        <v>125</v>
      </c>
      <c r="J12" s="8">
        <v>9768</v>
      </c>
    </row>
    <row r="13" spans="1:10" ht="18.75" customHeight="1" x14ac:dyDescent="0.25">
      <c r="A13" s="5">
        <f t="shared" si="2"/>
        <v>5</v>
      </c>
      <c r="B13" s="6" t="s">
        <v>8</v>
      </c>
      <c r="C13" s="7">
        <v>125</v>
      </c>
      <c r="D13" s="8">
        <v>26</v>
      </c>
      <c r="E13" s="8">
        <v>2</v>
      </c>
      <c r="F13" s="8">
        <v>96</v>
      </c>
      <c r="G13" s="8">
        <v>1</v>
      </c>
      <c r="H13" s="8">
        <v>4461</v>
      </c>
      <c r="I13" s="8">
        <v>178</v>
      </c>
      <c r="J13" s="8">
        <v>4072</v>
      </c>
    </row>
    <row r="14" spans="1:10" ht="18.75" customHeight="1" x14ac:dyDescent="0.25">
      <c r="A14" s="5">
        <f t="shared" si="2"/>
        <v>6</v>
      </c>
      <c r="B14" s="6" t="s">
        <v>9</v>
      </c>
      <c r="C14" s="7">
        <v>7225</v>
      </c>
      <c r="D14" s="8">
        <v>6686</v>
      </c>
      <c r="E14" s="8">
        <v>8</v>
      </c>
      <c r="F14" s="8">
        <v>488</v>
      </c>
      <c r="G14" s="8">
        <v>43</v>
      </c>
      <c r="H14" s="8">
        <v>15750</v>
      </c>
      <c r="I14" s="8">
        <v>1445</v>
      </c>
      <c r="J14" s="8">
        <v>22346</v>
      </c>
    </row>
    <row r="15" spans="1:10" ht="18.75" customHeight="1" x14ac:dyDescent="0.25">
      <c r="A15" s="5">
        <f t="shared" si="2"/>
        <v>7</v>
      </c>
      <c r="B15" s="6" t="s">
        <v>10</v>
      </c>
      <c r="C15" s="7">
        <v>3216</v>
      </c>
      <c r="D15" s="8">
        <v>2042</v>
      </c>
      <c r="E15" s="8">
        <v>118</v>
      </c>
      <c r="F15" s="8">
        <v>979</v>
      </c>
      <c r="G15" s="8">
        <v>77</v>
      </c>
      <c r="H15" s="8">
        <v>27235</v>
      </c>
      <c r="I15" s="8">
        <v>1170</v>
      </c>
      <c r="J15" s="8">
        <v>23319</v>
      </c>
    </row>
    <row r="16" spans="1:10" ht="18.75" customHeight="1" x14ac:dyDescent="0.25">
      <c r="A16" s="5">
        <f t="shared" si="2"/>
        <v>8</v>
      </c>
      <c r="B16" s="6" t="s">
        <v>11</v>
      </c>
      <c r="C16" s="7">
        <v>1439</v>
      </c>
      <c r="D16" s="8">
        <v>1427</v>
      </c>
      <c r="E16" s="8">
        <v>0</v>
      </c>
      <c r="F16" s="8">
        <v>0</v>
      </c>
      <c r="G16" s="8">
        <v>12</v>
      </c>
      <c r="H16" s="8">
        <v>1514</v>
      </c>
      <c r="I16" s="8">
        <v>23</v>
      </c>
      <c r="J16" s="8">
        <v>2816</v>
      </c>
    </row>
    <row r="17" spans="1:19" ht="18.75" customHeight="1" x14ac:dyDescent="0.25">
      <c r="A17" s="5">
        <f t="shared" si="2"/>
        <v>9</v>
      </c>
      <c r="B17" s="6" t="s">
        <v>12</v>
      </c>
      <c r="C17" s="7">
        <v>162</v>
      </c>
      <c r="D17" s="8">
        <v>97</v>
      </c>
      <c r="E17" s="8">
        <v>2</v>
      </c>
      <c r="F17" s="8">
        <v>61</v>
      </c>
      <c r="G17" s="8">
        <v>2</v>
      </c>
      <c r="H17" s="8">
        <v>5798</v>
      </c>
      <c r="I17" s="8">
        <v>285</v>
      </c>
      <c r="J17" s="8">
        <v>15356</v>
      </c>
    </row>
    <row r="18" spans="1:19" ht="18.75" customHeight="1" x14ac:dyDescent="0.25">
      <c r="A18" s="5">
        <f t="shared" si="2"/>
        <v>10</v>
      </c>
      <c r="B18" s="6" t="s">
        <v>13</v>
      </c>
      <c r="C18" s="7">
        <v>5322</v>
      </c>
      <c r="D18" s="8">
        <v>4483</v>
      </c>
      <c r="E18" s="8">
        <v>0</v>
      </c>
      <c r="F18" s="8">
        <v>744</v>
      </c>
      <c r="G18" s="8">
        <v>95</v>
      </c>
      <c r="H18" s="8">
        <v>19829</v>
      </c>
      <c r="I18" s="8">
        <v>3153</v>
      </c>
      <c r="J18" s="8">
        <v>16741</v>
      </c>
    </row>
    <row r="19" spans="1:19" ht="18.75" customHeight="1" x14ac:dyDescent="0.25">
      <c r="A19" s="5">
        <f t="shared" si="2"/>
        <v>11</v>
      </c>
      <c r="B19" s="6" t="s">
        <v>14</v>
      </c>
      <c r="C19" s="7">
        <v>338</v>
      </c>
      <c r="D19" s="8">
        <v>306</v>
      </c>
      <c r="E19" s="8">
        <v>0</v>
      </c>
      <c r="F19" s="8">
        <v>31</v>
      </c>
      <c r="G19" s="8">
        <v>1</v>
      </c>
      <c r="H19" s="8">
        <v>7695</v>
      </c>
      <c r="I19" s="8">
        <v>959</v>
      </c>
      <c r="J19" s="8">
        <v>29973</v>
      </c>
    </row>
    <row r="20" spans="1:19" ht="18.75" customHeight="1" x14ac:dyDescent="0.25">
      <c r="A20" s="5">
        <f t="shared" si="2"/>
        <v>12</v>
      </c>
      <c r="B20" s="6" t="s">
        <v>15</v>
      </c>
      <c r="C20" s="7">
        <v>1783</v>
      </c>
      <c r="D20" s="8">
        <v>1751</v>
      </c>
      <c r="E20" s="8">
        <v>0</v>
      </c>
      <c r="F20" s="8">
        <v>21</v>
      </c>
      <c r="G20" s="8">
        <v>11</v>
      </c>
      <c r="H20" s="8">
        <v>2132</v>
      </c>
      <c r="I20" s="8">
        <v>221</v>
      </c>
      <c r="J20" s="8">
        <v>6280</v>
      </c>
    </row>
    <row r="21" spans="1:19" ht="18.75" customHeight="1" x14ac:dyDescent="0.25">
      <c r="A21" s="5">
        <f t="shared" si="2"/>
        <v>13</v>
      </c>
      <c r="B21" s="6" t="s">
        <v>16</v>
      </c>
      <c r="C21" s="7">
        <v>246</v>
      </c>
      <c r="D21" s="8">
        <v>105</v>
      </c>
      <c r="E21" s="8">
        <v>6</v>
      </c>
      <c r="F21" s="8">
        <v>127</v>
      </c>
      <c r="G21" s="8">
        <v>8</v>
      </c>
      <c r="H21" s="8">
        <v>17378</v>
      </c>
      <c r="I21" s="8">
        <v>665</v>
      </c>
      <c r="J21" s="8">
        <v>20012</v>
      </c>
    </row>
    <row r="22" spans="1:19" ht="18.75" customHeight="1" x14ac:dyDescent="0.25">
      <c r="A22" s="5">
        <f t="shared" si="2"/>
        <v>14</v>
      </c>
      <c r="B22" s="6" t="s">
        <v>17</v>
      </c>
      <c r="C22" s="7">
        <v>667</v>
      </c>
      <c r="D22" s="8">
        <v>355</v>
      </c>
      <c r="E22" s="8">
        <v>8</v>
      </c>
      <c r="F22" s="8">
        <v>270</v>
      </c>
      <c r="G22" s="8">
        <v>34</v>
      </c>
      <c r="H22" s="8">
        <v>13404</v>
      </c>
      <c r="I22" s="8">
        <v>950</v>
      </c>
      <c r="J22" s="8">
        <v>25288</v>
      </c>
    </row>
    <row r="24" spans="1:19" ht="21.75" customHeight="1" x14ac:dyDescent="0.25">
      <c r="A24" s="29" t="s">
        <v>0</v>
      </c>
      <c r="B24" s="29" t="s">
        <v>1</v>
      </c>
      <c r="C24" s="32" t="s">
        <v>38</v>
      </c>
      <c r="D24" s="32"/>
      <c r="E24" s="32"/>
      <c r="F24" s="32"/>
      <c r="G24" s="32"/>
      <c r="H24" s="32"/>
      <c r="I24" s="32"/>
      <c r="J24" s="32"/>
    </row>
    <row r="25" spans="1:19" ht="21" customHeight="1" x14ac:dyDescent="0.25">
      <c r="A25" s="29"/>
      <c r="B25" s="29"/>
      <c r="C25" s="31" t="s">
        <v>19</v>
      </c>
      <c r="D25" s="31" t="s">
        <v>2</v>
      </c>
      <c r="E25" s="31"/>
      <c r="F25" s="31"/>
      <c r="G25" s="31"/>
      <c r="H25" s="25" t="s">
        <v>20</v>
      </c>
      <c r="I25" s="25" t="s">
        <v>21</v>
      </c>
      <c r="J25" s="25" t="s">
        <v>22</v>
      </c>
    </row>
    <row r="26" spans="1:19" ht="15" customHeight="1" x14ac:dyDescent="0.25">
      <c r="A26" s="29"/>
      <c r="B26" s="29"/>
      <c r="C26" s="31"/>
      <c r="D26" s="25" t="s">
        <v>23</v>
      </c>
      <c r="E26" s="25" t="s">
        <v>24</v>
      </c>
      <c r="F26" s="25" t="s">
        <v>25</v>
      </c>
      <c r="G26" s="25" t="s">
        <v>26</v>
      </c>
      <c r="H26" s="25"/>
      <c r="I26" s="25"/>
      <c r="J26" s="25"/>
    </row>
    <row r="27" spans="1:19" ht="50.25" customHeight="1" x14ac:dyDescent="0.25">
      <c r="A27" s="29"/>
      <c r="B27" s="29"/>
      <c r="C27" s="31"/>
      <c r="D27" s="25"/>
      <c r="E27" s="25"/>
      <c r="F27" s="25"/>
      <c r="G27" s="25"/>
      <c r="H27" s="25"/>
      <c r="I27" s="25"/>
      <c r="J27" s="25"/>
    </row>
    <row r="28" spans="1:19" ht="12.75" customHeight="1" x14ac:dyDescent="0.25">
      <c r="A28" s="3">
        <v>1</v>
      </c>
      <c r="B28" s="3">
        <f>+A28+1</f>
        <v>2</v>
      </c>
      <c r="C28" s="3">
        <f>+B28+1</f>
        <v>3</v>
      </c>
      <c r="D28" s="3">
        <f t="shared" ref="D28:J28" si="3">+C28+1</f>
        <v>4</v>
      </c>
      <c r="E28" s="3">
        <f t="shared" si="3"/>
        <v>5</v>
      </c>
      <c r="F28" s="3">
        <f t="shared" si="3"/>
        <v>6</v>
      </c>
      <c r="G28" s="3">
        <f t="shared" si="3"/>
        <v>7</v>
      </c>
      <c r="H28" s="3">
        <f t="shared" si="3"/>
        <v>8</v>
      </c>
      <c r="I28" s="3">
        <f t="shared" si="3"/>
        <v>9</v>
      </c>
      <c r="J28" s="3">
        <f t="shared" si="3"/>
        <v>10</v>
      </c>
    </row>
    <row r="29" spans="1:19" ht="21.75" customHeight="1" x14ac:dyDescent="0.25">
      <c r="A29" s="28" t="s">
        <v>27</v>
      </c>
      <c r="B29" s="28"/>
      <c r="C29" s="4">
        <f>+SUM(C30:C43)</f>
        <v>27575</v>
      </c>
      <c r="D29" s="4">
        <f>+SUM(D30:D43)</f>
        <v>24474</v>
      </c>
      <c r="E29" s="4">
        <f t="shared" ref="E29:J29" si="4">+SUM(E30:E43)</f>
        <v>76</v>
      </c>
      <c r="F29" s="4">
        <f t="shared" si="4"/>
        <v>2430</v>
      </c>
      <c r="G29" s="4">
        <f t="shared" si="4"/>
        <v>595</v>
      </c>
      <c r="H29" s="4">
        <f t="shared" si="4"/>
        <v>165300</v>
      </c>
      <c r="I29" s="4">
        <f t="shared" si="4"/>
        <v>1946</v>
      </c>
      <c r="J29" s="4">
        <f t="shared" si="4"/>
        <v>226068</v>
      </c>
      <c r="S29" s="10"/>
    </row>
    <row r="30" spans="1:19" ht="18.75" customHeight="1" x14ac:dyDescent="0.25">
      <c r="A30" s="5" t="s">
        <v>3</v>
      </c>
      <c r="B30" s="6" t="s">
        <v>4</v>
      </c>
      <c r="C30" s="7">
        <f>+SUM(D30:G30)</f>
        <v>7</v>
      </c>
      <c r="D30" s="8">
        <v>0</v>
      </c>
      <c r="E30" s="8">
        <v>0</v>
      </c>
      <c r="F30" s="8">
        <v>7</v>
      </c>
      <c r="G30" s="8">
        <v>0</v>
      </c>
      <c r="H30" s="8">
        <v>3034</v>
      </c>
      <c r="I30" s="8">
        <v>43</v>
      </c>
      <c r="J30" s="8">
        <v>2424</v>
      </c>
      <c r="K30" s="9">
        <f>SUM(D30:J30)</f>
        <v>5508</v>
      </c>
    </row>
    <row r="31" spans="1:19" ht="18.75" customHeight="1" x14ac:dyDescent="0.25">
      <c r="A31" s="5">
        <f>+A30+1</f>
        <v>2</v>
      </c>
      <c r="B31" s="6" t="s">
        <v>5</v>
      </c>
      <c r="C31" s="7">
        <f t="shared" ref="C31:C43" si="5">+SUM(D31:G31)</f>
        <v>898</v>
      </c>
      <c r="D31" s="8">
        <v>804</v>
      </c>
      <c r="E31" s="8">
        <v>4</v>
      </c>
      <c r="F31" s="8">
        <v>83</v>
      </c>
      <c r="G31" s="8">
        <v>7</v>
      </c>
      <c r="H31" s="8">
        <v>27324</v>
      </c>
      <c r="I31" s="8">
        <v>201</v>
      </c>
      <c r="J31" s="8">
        <v>31289</v>
      </c>
      <c r="K31" s="9">
        <f t="shared" ref="K31:K43" si="6">SUM(D31:J31)</f>
        <v>59712</v>
      </c>
    </row>
    <row r="32" spans="1:19" ht="18.75" customHeight="1" x14ac:dyDescent="0.25">
      <c r="A32" s="5">
        <f t="shared" ref="A32:A43" si="7">+A31+1</f>
        <v>3</v>
      </c>
      <c r="B32" s="6" t="s">
        <v>6</v>
      </c>
      <c r="C32" s="7">
        <f t="shared" si="5"/>
        <v>1656</v>
      </c>
      <c r="D32" s="8">
        <v>1578</v>
      </c>
      <c r="E32" s="8">
        <v>2</v>
      </c>
      <c r="F32" s="8">
        <v>39</v>
      </c>
      <c r="G32" s="8">
        <v>37</v>
      </c>
      <c r="H32" s="8">
        <v>6089</v>
      </c>
      <c r="I32" s="8">
        <v>66</v>
      </c>
      <c r="J32" s="8">
        <v>9281</v>
      </c>
      <c r="K32" s="9">
        <f t="shared" si="6"/>
        <v>17092</v>
      </c>
    </row>
    <row r="33" spans="1:11" ht="18.75" customHeight="1" x14ac:dyDescent="0.25">
      <c r="A33" s="5">
        <f t="shared" si="7"/>
        <v>4</v>
      </c>
      <c r="B33" s="6" t="s">
        <v>7</v>
      </c>
      <c r="C33" s="7">
        <f t="shared" si="5"/>
        <v>3399</v>
      </c>
      <c r="D33" s="8">
        <v>3187</v>
      </c>
      <c r="E33" s="8">
        <v>24</v>
      </c>
      <c r="F33" s="8">
        <v>116</v>
      </c>
      <c r="G33" s="8">
        <v>72</v>
      </c>
      <c r="H33" s="8">
        <v>7643</v>
      </c>
      <c r="I33" s="8">
        <v>38</v>
      </c>
      <c r="J33" s="8">
        <v>11485</v>
      </c>
      <c r="K33" s="9">
        <f t="shared" si="6"/>
        <v>22565</v>
      </c>
    </row>
    <row r="34" spans="1:11" ht="18.75" customHeight="1" x14ac:dyDescent="0.25">
      <c r="A34" s="5">
        <f t="shared" si="7"/>
        <v>5</v>
      </c>
      <c r="B34" s="6" t="s">
        <v>8</v>
      </c>
      <c r="C34" s="7">
        <f t="shared" si="5"/>
        <v>66</v>
      </c>
      <c r="D34" s="8">
        <v>63</v>
      </c>
      <c r="E34" s="8">
        <v>0</v>
      </c>
      <c r="F34" s="8">
        <v>1</v>
      </c>
      <c r="G34" s="8">
        <v>2</v>
      </c>
      <c r="H34" s="8">
        <v>4309</v>
      </c>
      <c r="I34" s="8">
        <v>13</v>
      </c>
      <c r="J34" s="8">
        <v>4561</v>
      </c>
      <c r="K34" s="9">
        <f t="shared" si="6"/>
        <v>8949</v>
      </c>
    </row>
    <row r="35" spans="1:11" ht="18.75" customHeight="1" x14ac:dyDescent="0.25">
      <c r="A35" s="5">
        <f t="shared" si="7"/>
        <v>6</v>
      </c>
      <c r="B35" s="6" t="s">
        <v>9</v>
      </c>
      <c r="C35" s="7">
        <f t="shared" si="5"/>
        <v>3287</v>
      </c>
      <c r="D35" s="8">
        <v>2886</v>
      </c>
      <c r="E35" s="8">
        <v>4</v>
      </c>
      <c r="F35" s="8">
        <v>282</v>
      </c>
      <c r="G35" s="8">
        <v>115</v>
      </c>
      <c r="H35" s="8">
        <v>15858</v>
      </c>
      <c r="I35" s="8">
        <v>585</v>
      </c>
      <c r="J35" s="8">
        <v>23240</v>
      </c>
      <c r="K35" s="9">
        <f t="shared" si="6"/>
        <v>42970</v>
      </c>
    </row>
    <row r="36" spans="1:11" ht="18.75" customHeight="1" x14ac:dyDescent="0.25">
      <c r="A36" s="5">
        <f t="shared" si="7"/>
        <v>7</v>
      </c>
      <c r="B36" s="6" t="s">
        <v>10</v>
      </c>
      <c r="C36" s="7">
        <f t="shared" si="5"/>
        <v>2126</v>
      </c>
      <c r="D36" s="8">
        <v>2018</v>
      </c>
      <c r="E36" s="8">
        <v>5</v>
      </c>
      <c r="F36" s="8">
        <v>25</v>
      </c>
      <c r="G36" s="8">
        <v>78</v>
      </c>
      <c r="H36" s="8">
        <v>29288</v>
      </c>
      <c r="I36" s="8">
        <v>122</v>
      </c>
      <c r="J36" s="8">
        <v>24813</v>
      </c>
      <c r="K36" s="9">
        <f t="shared" si="6"/>
        <v>56349</v>
      </c>
    </row>
    <row r="37" spans="1:11" ht="18.75" customHeight="1" x14ac:dyDescent="0.25">
      <c r="A37" s="5">
        <f t="shared" si="7"/>
        <v>8</v>
      </c>
      <c r="B37" s="6" t="s">
        <v>11</v>
      </c>
      <c r="C37" s="7">
        <f t="shared" si="5"/>
        <v>16</v>
      </c>
      <c r="D37" s="8">
        <v>8</v>
      </c>
      <c r="E37" s="8">
        <v>1</v>
      </c>
      <c r="F37" s="8">
        <v>0</v>
      </c>
      <c r="G37" s="8">
        <v>7</v>
      </c>
      <c r="H37" s="8">
        <v>1486</v>
      </c>
      <c r="I37" s="8">
        <v>1</v>
      </c>
      <c r="J37" s="8">
        <v>2777</v>
      </c>
      <c r="K37" s="9">
        <f t="shared" si="6"/>
        <v>4280</v>
      </c>
    </row>
    <row r="38" spans="1:11" ht="18.75" customHeight="1" x14ac:dyDescent="0.25">
      <c r="A38" s="5">
        <f t="shared" si="7"/>
        <v>9</v>
      </c>
      <c r="B38" s="6" t="s">
        <v>12</v>
      </c>
      <c r="C38" s="7">
        <f t="shared" si="5"/>
        <v>101</v>
      </c>
      <c r="D38" s="8">
        <v>57</v>
      </c>
      <c r="E38" s="8">
        <v>1</v>
      </c>
      <c r="F38" s="8">
        <v>41</v>
      </c>
      <c r="G38" s="8">
        <v>2</v>
      </c>
      <c r="H38" s="8">
        <v>3536</v>
      </c>
      <c r="I38" s="8">
        <v>169</v>
      </c>
      <c r="J38" s="8">
        <v>18530</v>
      </c>
      <c r="K38" s="9">
        <f t="shared" si="6"/>
        <v>22336</v>
      </c>
    </row>
    <row r="39" spans="1:11" ht="18.75" customHeight="1" x14ac:dyDescent="0.25">
      <c r="A39" s="5">
        <f t="shared" si="7"/>
        <v>10</v>
      </c>
      <c r="B39" s="6" t="s">
        <v>13</v>
      </c>
      <c r="C39" s="7">
        <f t="shared" si="5"/>
        <v>2436</v>
      </c>
      <c r="D39" s="8">
        <v>1809</v>
      </c>
      <c r="E39" s="8">
        <v>2</v>
      </c>
      <c r="F39" s="8">
        <v>508</v>
      </c>
      <c r="G39" s="8">
        <v>117</v>
      </c>
      <c r="H39" s="8">
        <v>20320</v>
      </c>
      <c r="I39" s="8">
        <v>255</v>
      </c>
      <c r="J39" s="8">
        <v>17575</v>
      </c>
      <c r="K39" s="9">
        <f t="shared" si="6"/>
        <v>40586</v>
      </c>
    </row>
    <row r="40" spans="1:11" ht="18.75" customHeight="1" x14ac:dyDescent="0.25">
      <c r="A40" s="5">
        <f t="shared" si="7"/>
        <v>11</v>
      </c>
      <c r="B40" s="6" t="s">
        <v>14</v>
      </c>
      <c r="C40" s="7">
        <f t="shared" si="5"/>
        <v>493</v>
      </c>
      <c r="D40" s="8">
        <v>244</v>
      </c>
      <c r="E40" s="8">
        <v>2</v>
      </c>
      <c r="F40" s="8">
        <v>168</v>
      </c>
      <c r="G40" s="8">
        <v>79</v>
      </c>
      <c r="H40" s="8">
        <v>9104</v>
      </c>
      <c r="I40" s="8">
        <v>259</v>
      </c>
      <c r="J40" s="8">
        <v>27594</v>
      </c>
      <c r="K40" s="9">
        <f t="shared" si="6"/>
        <v>37450</v>
      </c>
    </row>
    <row r="41" spans="1:11" ht="18.75" customHeight="1" x14ac:dyDescent="0.25">
      <c r="A41" s="5">
        <f t="shared" si="7"/>
        <v>12</v>
      </c>
      <c r="B41" s="6" t="s">
        <v>15</v>
      </c>
      <c r="C41" s="7">
        <f t="shared" si="5"/>
        <v>33</v>
      </c>
      <c r="D41" s="8">
        <v>28</v>
      </c>
      <c r="E41" s="8">
        <v>0</v>
      </c>
      <c r="F41" s="8">
        <v>5</v>
      </c>
      <c r="G41" s="8">
        <v>0</v>
      </c>
      <c r="H41" s="8">
        <v>2344</v>
      </c>
      <c r="I41" s="8">
        <v>27</v>
      </c>
      <c r="J41" s="8">
        <v>6692</v>
      </c>
      <c r="K41" s="9">
        <f t="shared" si="6"/>
        <v>9096</v>
      </c>
    </row>
    <row r="42" spans="1:11" ht="18.75" customHeight="1" x14ac:dyDescent="0.25">
      <c r="A42" s="5">
        <f t="shared" si="7"/>
        <v>13</v>
      </c>
      <c r="B42" s="6" t="s">
        <v>16</v>
      </c>
      <c r="C42" s="7">
        <f t="shared" si="5"/>
        <v>6537</v>
      </c>
      <c r="D42" s="8">
        <v>5742</v>
      </c>
      <c r="E42" s="8">
        <v>22</v>
      </c>
      <c r="F42" s="8">
        <v>709</v>
      </c>
      <c r="G42" s="8">
        <v>64</v>
      </c>
      <c r="H42" s="8">
        <v>18983</v>
      </c>
      <c r="I42" s="8">
        <v>80</v>
      </c>
      <c r="J42" s="8">
        <v>19875</v>
      </c>
      <c r="K42" s="9">
        <f t="shared" si="6"/>
        <v>45475</v>
      </c>
    </row>
    <row r="43" spans="1:11" ht="18.75" customHeight="1" x14ac:dyDescent="0.25">
      <c r="A43" s="5">
        <f t="shared" si="7"/>
        <v>14</v>
      </c>
      <c r="B43" s="6" t="s">
        <v>17</v>
      </c>
      <c r="C43" s="7">
        <f t="shared" si="5"/>
        <v>6520</v>
      </c>
      <c r="D43" s="8">
        <v>6050</v>
      </c>
      <c r="E43" s="8">
        <v>9</v>
      </c>
      <c r="F43" s="8">
        <v>446</v>
      </c>
      <c r="G43" s="8">
        <v>15</v>
      </c>
      <c r="H43" s="8">
        <v>15982</v>
      </c>
      <c r="I43" s="8">
        <v>87</v>
      </c>
      <c r="J43" s="8">
        <v>25932</v>
      </c>
      <c r="K43" s="9">
        <f t="shared" si="6"/>
        <v>48521</v>
      </c>
    </row>
    <row r="45" spans="1:11" ht="21" customHeight="1" x14ac:dyDescent="0.25">
      <c r="A45" s="29" t="s">
        <v>0</v>
      </c>
      <c r="B45" s="29" t="s">
        <v>1</v>
      </c>
      <c r="C45" s="30" t="s">
        <v>28</v>
      </c>
      <c r="D45" s="30"/>
      <c r="E45" s="30"/>
      <c r="F45" s="30"/>
      <c r="G45" s="30"/>
      <c r="H45" s="30"/>
      <c r="I45" s="30"/>
      <c r="J45" s="30"/>
    </row>
    <row r="46" spans="1:11" ht="21" customHeight="1" x14ac:dyDescent="0.25">
      <c r="A46" s="29"/>
      <c r="B46" s="29"/>
      <c r="C46" s="31" t="s">
        <v>19</v>
      </c>
      <c r="D46" s="31" t="s">
        <v>2</v>
      </c>
      <c r="E46" s="31"/>
      <c r="F46" s="31"/>
      <c r="G46" s="31"/>
      <c r="H46" s="25" t="s">
        <v>20</v>
      </c>
      <c r="I46" s="25" t="s">
        <v>21</v>
      </c>
      <c r="J46" s="25" t="s">
        <v>22</v>
      </c>
    </row>
    <row r="47" spans="1:11" ht="15" customHeight="1" x14ac:dyDescent="0.25">
      <c r="A47" s="29"/>
      <c r="B47" s="29"/>
      <c r="C47" s="31"/>
      <c r="D47" s="25" t="s">
        <v>23</v>
      </c>
      <c r="E47" s="25" t="s">
        <v>24</v>
      </c>
      <c r="F47" s="25" t="s">
        <v>25</v>
      </c>
      <c r="G47" s="25" t="s">
        <v>26</v>
      </c>
      <c r="H47" s="25"/>
      <c r="I47" s="25"/>
      <c r="J47" s="25"/>
    </row>
    <row r="48" spans="1:11" ht="60" customHeight="1" x14ac:dyDescent="0.25">
      <c r="A48" s="29"/>
      <c r="B48" s="29"/>
      <c r="C48" s="31"/>
      <c r="D48" s="25"/>
      <c r="E48" s="25"/>
      <c r="F48" s="25"/>
      <c r="G48" s="25"/>
      <c r="H48" s="25"/>
      <c r="I48" s="25"/>
      <c r="J48" s="25"/>
    </row>
    <row r="49" spans="1:23" ht="12.75" customHeight="1" x14ac:dyDescent="0.25">
      <c r="A49" s="3">
        <v>1</v>
      </c>
      <c r="B49" s="3">
        <f>+A49+1</f>
        <v>2</v>
      </c>
      <c r="C49" s="3">
        <f>+B49+1</f>
        <v>3</v>
      </c>
      <c r="D49" s="3">
        <f t="shared" ref="D49:J49" si="8">+C49+1</f>
        <v>4</v>
      </c>
      <c r="E49" s="3">
        <f t="shared" si="8"/>
        <v>5</v>
      </c>
      <c r="F49" s="3">
        <f t="shared" si="8"/>
        <v>6</v>
      </c>
      <c r="G49" s="3">
        <f t="shared" si="8"/>
        <v>7</v>
      </c>
      <c r="H49" s="3">
        <f t="shared" si="8"/>
        <v>8</v>
      </c>
      <c r="I49" s="3">
        <f t="shared" si="8"/>
        <v>9</v>
      </c>
      <c r="J49" s="3">
        <f t="shared" si="8"/>
        <v>10</v>
      </c>
    </row>
    <row r="50" spans="1:23" ht="21.75" customHeight="1" x14ac:dyDescent="0.25">
      <c r="A50" s="26" t="s">
        <v>27</v>
      </c>
      <c r="B50" s="27"/>
      <c r="C50" s="11">
        <f>SUM(C51:C64)</f>
        <v>3650</v>
      </c>
      <c r="D50" s="11">
        <f>+SUM(D51:D64)</f>
        <v>4457</v>
      </c>
      <c r="E50" s="11">
        <f t="shared" ref="E50:J50" si="9">+SUM(E51:E64)</f>
        <v>-95</v>
      </c>
      <c r="F50" s="11">
        <f t="shared" si="9"/>
        <v>-962</v>
      </c>
      <c r="G50" s="11">
        <f t="shared" si="9"/>
        <v>250</v>
      </c>
      <c r="H50" s="11">
        <f t="shared" si="9"/>
        <v>8073</v>
      </c>
      <c r="I50" s="11">
        <f t="shared" si="9"/>
        <v>-8114</v>
      </c>
      <c r="J50" s="11">
        <f t="shared" si="9"/>
        <v>5044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8.75" customHeight="1" x14ac:dyDescent="0.25">
      <c r="A51" s="5" t="s">
        <v>3</v>
      </c>
      <c r="B51" s="6" t="s">
        <v>4</v>
      </c>
      <c r="C51" s="12">
        <f>+SUM(D51:G51)</f>
        <v>-144</v>
      </c>
      <c r="D51" s="12">
        <f>+D30-D9</f>
        <v>-25</v>
      </c>
      <c r="E51" s="12">
        <f t="shared" ref="E51:J51" si="10">+E30-E9</f>
        <v>-5</v>
      </c>
      <c r="F51" s="12">
        <f t="shared" si="10"/>
        <v>-110</v>
      </c>
      <c r="G51" s="12">
        <f t="shared" si="10"/>
        <v>-4</v>
      </c>
      <c r="H51" s="12">
        <f t="shared" si="10"/>
        <v>106</v>
      </c>
      <c r="I51" s="12">
        <f t="shared" si="10"/>
        <v>-84</v>
      </c>
      <c r="J51" s="12">
        <f t="shared" si="10"/>
        <v>-55</v>
      </c>
      <c r="M51" s="9"/>
      <c r="N51" s="9"/>
      <c r="O51" s="9"/>
      <c r="P51" s="9"/>
      <c r="Q51" s="9"/>
      <c r="R51" s="9"/>
      <c r="S51" s="9"/>
    </row>
    <row r="52" spans="1:23" ht="18.75" customHeight="1" x14ac:dyDescent="0.25">
      <c r="A52" s="5">
        <f>+A51+1</f>
        <v>2</v>
      </c>
      <c r="B52" s="6" t="s">
        <v>5</v>
      </c>
      <c r="C52" s="12">
        <f>+SUM(D52:G52)</f>
        <v>-277</v>
      </c>
      <c r="D52" s="12">
        <f t="shared" ref="D52:J64" si="11">+D31-D10</f>
        <v>-165</v>
      </c>
      <c r="E52" s="12">
        <f t="shared" si="11"/>
        <v>-4</v>
      </c>
      <c r="F52" s="12">
        <f t="shared" si="11"/>
        <v>-108</v>
      </c>
      <c r="G52" s="12">
        <f t="shared" si="11"/>
        <v>0</v>
      </c>
      <c r="H52" s="12">
        <f t="shared" si="11"/>
        <v>1708</v>
      </c>
      <c r="I52" s="12">
        <f t="shared" si="11"/>
        <v>-352</v>
      </c>
      <c r="J52" s="12">
        <f t="shared" si="11"/>
        <v>-2594</v>
      </c>
      <c r="M52" s="9"/>
      <c r="N52" s="9"/>
      <c r="O52" s="9"/>
      <c r="P52" s="9"/>
      <c r="Q52" s="9"/>
      <c r="R52" s="9"/>
      <c r="S52" s="9"/>
    </row>
    <row r="53" spans="1:23" ht="18.75" customHeight="1" x14ac:dyDescent="0.25">
      <c r="A53" s="5">
        <f t="shared" ref="A53:A64" si="12">+A52+1</f>
        <v>3</v>
      </c>
      <c r="B53" s="6" t="s">
        <v>6</v>
      </c>
      <c r="C53" s="12">
        <f t="shared" ref="C53:C64" si="13">+SUM(D53:G53)</f>
        <v>522</v>
      </c>
      <c r="D53" s="12">
        <f t="shared" si="11"/>
        <v>508</v>
      </c>
      <c r="E53" s="12">
        <f t="shared" si="11"/>
        <v>0</v>
      </c>
      <c r="F53" s="12">
        <f t="shared" si="11"/>
        <v>-10</v>
      </c>
      <c r="G53" s="12">
        <f t="shared" si="11"/>
        <v>24</v>
      </c>
      <c r="H53" s="12">
        <f t="shared" si="11"/>
        <v>319</v>
      </c>
      <c r="I53" s="12">
        <f t="shared" si="11"/>
        <v>-140</v>
      </c>
      <c r="J53" s="12">
        <f t="shared" si="11"/>
        <v>590</v>
      </c>
      <c r="M53" s="9"/>
      <c r="N53" s="9"/>
      <c r="O53" s="9"/>
      <c r="P53" s="9"/>
      <c r="Q53" s="9"/>
      <c r="R53" s="9"/>
      <c r="S53" s="9"/>
    </row>
    <row r="54" spans="1:23" ht="18.75" customHeight="1" x14ac:dyDescent="0.25">
      <c r="A54" s="5">
        <f t="shared" si="12"/>
        <v>4</v>
      </c>
      <c r="B54" s="6" t="s">
        <v>7</v>
      </c>
      <c r="C54" s="12">
        <f t="shared" si="13"/>
        <v>2457</v>
      </c>
      <c r="D54" s="12">
        <f t="shared" si="11"/>
        <v>2512</v>
      </c>
      <c r="E54" s="12">
        <f t="shared" si="11"/>
        <v>12</v>
      </c>
      <c r="F54" s="12">
        <f t="shared" si="11"/>
        <v>-102</v>
      </c>
      <c r="G54" s="12">
        <f t="shared" si="11"/>
        <v>35</v>
      </c>
      <c r="H54" s="12">
        <f t="shared" si="11"/>
        <v>-74</v>
      </c>
      <c r="I54" s="12">
        <f t="shared" si="11"/>
        <v>-87</v>
      </c>
      <c r="J54" s="12">
        <f t="shared" si="11"/>
        <v>1717</v>
      </c>
      <c r="M54" s="9"/>
      <c r="N54" s="9"/>
      <c r="O54" s="9"/>
      <c r="P54" s="9"/>
      <c r="Q54" s="9"/>
      <c r="R54" s="9"/>
      <c r="S54" s="9"/>
    </row>
    <row r="55" spans="1:23" ht="18.75" customHeight="1" x14ac:dyDescent="0.25">
      <c r="A55" s="5">
        <f t="shared" si="12"/>
        <v>5</v>
      </c>
      <c r="B55" s="6" t="s">
        <v>8</v>
      </c>
      <c r="C55" s="12">
        <f t="shared" si="13"/>
        <v>-59</v>
      </c>
      <c r="D55" s="12">
        <f t="shared" si="11"/>
        <v>37</v>
      </c>
      <c r="E55" s="12">
        <f t="shared" si="11"/>
        <v>-2</v>
      </c>
      <c r="F55" s="12">
        <f t="shared" si="11"/>
        <v>-95</v>
      </c>
      <c r="G55" s="12">
        <f t="shared" si="11"/>
        <v>1</v>
      </c>
      <c r="H55" s="12">
        <f t="shared" si="11"/>
        <v>-152</v>
      </c>
      <c r="I55" s="12">
        <f t="shared" si="11"/>
        <v>-165</v>
      </c>
      <c r="J55" s="12">
        <f t="shared" si="11"/>
        <v>489</v>
      </c>
      <c r="M55" s="9"/>
      <c r="N55" s="9"/>
      <c r="O55" s="9"/>
      <c r="P55" s="9"/>
      <c r="Q55" s="9"/>
      <c r="R55" s="9"/>
      <c r="S55" s="9"/>
    </row>
    <row r="56" spans="1:23" ht="18.75" customHeight="1" x14ac:dyDescent="0.25">
      <c r="A56" s="5">
        <f t="shared" si="12"/>
        <v>6</v>
      </c>
      <c r="B56" s="6" t="s">
        <v>9</v>
      </c>
      <c r="C56" s="12">
        <f t="shared" si="13"/>
        <v>-3938</v>
      </c>
      <c r="D56" s="12">
        <f t="shared" si="11"/>
        <v>-3800</v>
      </c>
      <c r="E56" s="12">
        <f t="shared" si="11"/>
        <v>-4</v>
      </c>
      <c r="F56" s="12">
        <f t="shared" si="11"/>
        <v>-206</v>
      </c>
      <c r="G56" s="12">
        <f t="shared" si="11"/>
        <v>72</v>
      </c>
      <c r="H56" s="12">
        <f t="shared" si="11"/>
        <v>108</v>
      </c>
      <c r="I56" s="12">
        <f t="shared" si="11"/>
        <v>-860</v>
      </c>
      <c r="J56" s="12">
        <f t="shared" si="11"/>
        <v>894</v>
      </c>
      <c r="M56" s="9"/>
      <c r="N56" s="9"/>
      <c r="O56" s="9"/>
      <c r="P56" s="9"/>
      <c r="Q56" s="9"/>
      <c r="R56" s="9"/>
      <c r="S56" s="9"/>
    </row>
    <row r="57" spans="1:23" ht="18.75" customHeight="1" x14ac:dyDescent="0.25">
      <c r="A57" s="5">
        <f t="shared" si="12"/>
        <v>7</v>
      </c>
      <c r="B57" s="6" t="s">
        <v>10</v>
      </c>
      <c r="C57" s="12">
        <f t="shared" si="13"/>
        <v>-1090</v>
      </c>
      <c r="D57" s="12">
        <f t="shared" si="11"/>
        <v>-24</v>
      </c>
      <c r="E57" s="12">
        <f t="shared" si="11"/>
        <v>-113</v>
      </c>
      <c r="F57" s="12">
        <f t="shared" si="11"/>
        <v>-954</v>
      </c>
      <c r="G57" s="12">
        <f t="shared" si="11"/>
        <v>1</v>
      </c>
      <c r="H57" s="12">
        <f t="shared" si="11"/>
        <v>2053</v>
      </c>
      <c r="I57" s="12">
        <f t="shared" si="11"/>
        <v>-1048</v>
      </c>
      <c r="J57" s="12">
        <f t="shared" si="11"/>
        <v>1494</v>
      </c>
      <c r="M57" s="9"/>
      <c r="N57" s="9"/>
      <c r="O57" s="9"/>
      <c r="P57" s="9"/>
      <c r="Q57" s="9"/>
      <c r="R57" s="9"/>
      <c r="S57" s="9"/>
    </row>
    <row r="58" spans="1:23" ht="18.75" customHeight="1" x14ac:dyDescent="0.25">
      <c r="A58" s="5">
        <f t="shared" si="12"/>
        <v>8</v>
      </c>
      <c r="B58" s="6" t="s">
        <v>11</v>
      </c>
      <c r="C58" s="12">
        <f t="shared" si="13"/>
        <v>-1423</v>
      </c>
      <c r="D58" s="12">
        <f t="shared" si="11"/>
        <v>-1419</v>
      </c>
      <c r="E58" s="12">
        <f t="shared" si="11"/>
        <v>1</v>
      </c>
      <c r="F58" s="12">
        <f t="shared" si="11"/>
        <v>0</v>
      </c>
      <c r="G58" s="12">
        <f t="shared" si="11"/>
        <v>-5</v>
      </c>
      <c r="H58" s="12">
        <f t="shared" si="11"/>
        <v>-28</v>
      </c>
      <c r="I58" s="12">
        <f t="shared" si="11"/>
        <v>-22</v>
      </c>
      <c r="J58" s="12">
        <f t="shared" si="11"/>
        <v>-39</v>
      </c>
      <c r="M58" s="9"/>
      <c r="N58" s="9"/>
      <c r="O58" s="9"/>
      <c r="P58" s="9"/>
      <c r="Q58" s="9"/>
      <c r="R58" s="9"/>
      <c r="S58" s="9"/>
    </row>
    <row r="59" spans="1:23" ht="18.75" customHeight="1" x14ac:dyDescent="0.25">
      <c r="A59" s="5">
        <f t="shared" si="12"/>
        <v>9</v>
      </c>
      <c r="B59" s="6" t="s">
        <v>12</v>
      </c>
      <c r="C59" s="12">
        <f t="shared" si="13"/>
        <v>-61</v>
      </c>
      <c r="D59" s="12">
        <f t="shared" si="11"/>
        <v>-40</v>
      </c>
      <c r="E59" s="12">
        <f t="shared" si="11"/>
        <v>-1</v>
      </c>
      <c r="F59" s="12">
        <f t="shared" si="11"/>
        <v>-20</v>
      </c>
      <c r="G59" s="12">
        <f t="shared" si="11"/>
        <v>0</v>
      </c>
      <c r="H59" s="12">
        <f t="shared" si="11"/>
        <v>-2262</v>
      </c>
      <c r="I59" s="12">
        <f t="shared" si="11"/>
        <v>-116</v>
      </c>
      <c r="J59" s="12">
        <f t="shared" si="11"/>
        <v>3174</v>
      </c>
      <c r="M59" s="9"/>
      <c r="N59" s="9"/>
      <c r="O59" s="9"/>
      <c r="P59" s="9"/>
      <c r="Q59" s="9"/>
      <c r="R59" s="9"/>
      <c r="S59" s="9"/>
    </row>
    <row r="60" spans="1:23" ht="18.75" customHeight="1" x14ac:dyDescent="0.25">
      <c r="A60" s="5">
        <f t="shared" si="12"/>
        <v>10</v>
      </c>
      <c r="B60" s="6" t="s">
        <v>13</v>
      </c>
      <c r="C60" s="12">
        <f t="shared" si="13"/>
        <v>-2886</v>
      </c>
      <c r="D60" s="12">
        <f t="shared" si="11"/>
        <v>-2674</v>
      </c>
      <c r="E60" s="12">
        <f t="shared" si="11"/>
        <v>2</v>
      </c>
      <c r="F60" s="12">
        <f t="shared" si="11"/>
        <v>-236</v>
      </c>
      <c r="G60" s="12">
        <f t="shared" si="11"/>
        <v>22</v>
      </c>
      <c r="H60" s="12">
        <f t="shared" si="11"/>
        <v>491</v>
      </c>
      <c r="I60" s="12">
        <f t="shared" si="11"/>
        <v>-2898</v>
      </c>
      <c r="J60" s="12">
        <f t="shared" si="11"/>
        <v>834</v>
      </c>
      <c r="M60" s="9"/>
      <c r="N60" s="9"/>
      <c r="O60" s="9"/>
      <c r="P60" s="9"/>
      <c r="Q60" s="9"/>
      <c r="R60" s="9"/>
      <c r="S60" s="9"/>
    </row>
    <row r="61" spans="1:23" ht="18.75" customHeight="1" x14ac:dyDescent="0.25">
      <c r="A61" s="5">
        <f t="shared" si="12"/>
        <v>11</v>
      </c>
      <c r="B61" s="6" t="s">
        <v>14</v>
      </c>
      <c r="C61" s="12">
        <f t="shared" si="13"/>
        <v>155</v>
      </c>
      <c r="D61" s="12">
        <f t="shared" si="11"/>
        <v>-62</v>
      </c>
      <c r="E61" s="12">
        <f t="shared" si="11"/>
        <v>2</v>
      </c>
      <c r="F61" s="12">
        <f t="shared" si="11"/>
        <v>137</v>
      </c>
      <c r="G61" s="12">
        <f t="shared" si="11"/>
        <v>78</v>
      </c>
      <c r="H61" s="12">
        <f t="shared" si="11"/>
        <v>1409</v>
      </c>
      <c r="I61" s="12">
        <f t="shared" si="11"/>
        <v>-700</v>
      </c>
      <c r="J61" s="12">
        <f t="shared" si="11"/>
        <v>-2379</v>
      </c>
      <c r="M61" s="9"/>
      <c r="N61" s="9"/>
      <c r="O61" s="9"/>
      <c r="P61" s="9"/>
      <c r="Q61" s="9"/>
      <c r="R61" s="9"/>
      <c r="S61" s="9"/>
    </row>
    <row r="62" spans="1:23" ht="18.75" customHeight="1" x14ac:dyDescent="0.25">
      <c r="A62" s="5">
        <f t="shared" si="12"/>
        <v>12</v>
      </c>
      <c r="B62" s="6" t="s">
        <v>15</v>
      </c>
      <c r="C62" s="12">
        <f t="shared" si="13"/>
        <v>-1750</v>
      </c>
      <c r="D62" s="12">
        <f t="shared" si="11"/>
        <v>-1723</v>
      </c>
      <c r="E62" s="12">
        <f t="shared" si="11"/>
        <v>0</v>
      </c>
      <c r="F62" s="12">
        <f t="shared" si="11"/>
        <v>-16</v>
      </c>
      <c r="G62" s="12">
        <f t="shared" si="11"/>
        <v>-11</v>
      </c>
      <c r="H62" s="12">
        <f t="shared" si="11"/>
        <v>212</v>
      </c>
      <c r="I62" s="12">
        <f t="shared" si="11"/>
        <v>-194</v>
      </c>
      <c r="J62" s="12">
        <f t="shared" si="11"/>
        <v>412</v>
      </c>
      <c r="M62" s="9"/>
      <c r="N62" s="9"/>
      <c r="O62" s="9"/>
      <c r="P62" s="9"/>
      <c r="Q62" s="9"/>
      <c r="R62" s="9"/>
      <c r="S62" s="9"/>
    </row>
    <row r="63" spans="1:23" ht="18.75" customHeight="1" x14ac:dyDescent="0.25">
      <c r="A63" s="5">
        <f t="shared" si="12"/>
        <v>13</v>
      </c>
      <c r="B63" s="6" t="s">
        <v>16</v>
      </c>
      <c r="C63" s="12">
        <f t="shared" si="13"/>
        <v>6291</v>
      </c>
      <c r="D63" s="12">
        <f t="shared" si="11"/>
        <v>5637</v>
      </c>
      <c r="E63" s="12">
        <f t="shared" si="11"/>
        <v>16</v>
      </c>
      <c r="F63" s="12">
        <f t="shared" si="11"/>
        <v>582</v>
      </c>
      <c r="G63" s="12">
        <f t="shared" si="11"/>
        <v>56</v>
      </c>
      <c r="H63" s="12">
        <f t="shared" si="11"/>
        <v>1605</v>
      </c>
      <c r="I63" s="12">
        <f t="shared" si="11"/>
        <v>-585</v>
      </c>
      <c r="J63" s="12">
        <f t="shared" si="11"/>
        <v>-137</v>
      </c>
      <c r="M63" s="9"/>
      <c r="N63" s="9"/>
      <c r="O63" s="9"/>
      <c r="P63" s="9"/>
      <c r="Q63" s="9"/>
      <c r="R63" s="9"/>
      <c r="S63" s="9"/>
    </row>
    <row r="64" spans="1:23" ht="18.75" customHeight="1" x14ac:dyDescent="0.25">
      <c r="A64" s="5">
        <f t="shared" si="12"/>
        <v>14</v>
      </c>
      <c r="B64" s="6" t="s">
        <v>17</v>
      </c>
      <c r="C64" s="12">
        <f t="shared" si="13"/>
        <v>5853</v>
      </c>
      <c r="D64" s="12">
        <f t="shared" si="11"/>
        <v>5695</v>
      </c>
      <c r="E64" s="12">
        <f t="shared" si="11"/>
        <v>1</v>
      </c>
      <c r="F64" s="12">
        <f t="shared" si="11"/>
        <v>176</v>
      </c>
      <c r="G64" s="12">
        <f t="shared" si="11"/>
        <v>-19</v>
      </c>
      <c r="H64" s="12">
        <f t="shared" si="11"/>
        <v>2578</v>
      </c>
      <c r="I64" s="12">
        <f t="shared" si="11"/>
        <v>-863</v>
      </c>
      <c r="J64" s="12">
        <f t="shared" si="11"/>
        <v>644</v>
      </c>
      <c r="M64" s="9"/>
      <c r="N64" s="9"/>
      <c r="O64" s="9"/>
      <c r="P64" s="9"/>
      <c r="Q64" s="9"/>
      <c r="R64" s="9"/>
      <c r="S64" s="9"/>
    </row>
  </sheetData>
  <mergeCells count="41">
    <mergeCell ref="A1:J1"/>
    <mergeCell ref="A2:B2"/>
    <mergeCell ref="A3:A6"/>
    <mergeCell ref="B3:B6"/>
    <mergeCell ref="C3:J3"/>
    <mergeCell ref="C4:C6"/>
    <mergeCell ref="D4:G4"/>
    <mergeCell ref="H4:H6"/>
    <mergeCell ref="I4:I6"/>
    <mergeCell ref="J4:J6"/>
    <mergeCell ref="D5:D6"/>
    <mergeCell ref="E5:E6"/>
    <mergeCell ref="F5:F6"/>
    <mergeCell ref="G5:G6"/>
    <mergeCell ref="A8:B8"/>
    <mergeCell ref="H25:H27"/>
    <mergeCell ref="I25:I27"/>
    <mergeCell ref="J25:J27"/>
    <mergeCell ref="D26:D27"/>
    <mergeCell ref="E26:E27"/>
    <mergeCell ref="F26:F27"/>
    <mergeCell ref="G26:G27"/>
    <mergeCell ref="A24:A27"/>
    <mergeCell ref="B24:B27"/>
    <mergeCell ref="C24:J24"/>
    <mergeCell ref="C25:C27"/>
    <mergeCell ref="D25:G25"/>
    <mergeCell ref="E47:E48"/>
    <mergeCell ref="F47:F48"/>
    <mergeCell ref="G47:G48"/>
    <mergeCell ref="A50:B50"/>
    <mergeCell ref="A29:B29"/>
    <mergeCell ref="A45:A48"/>
    <mergeCell ref="B45:B48"/>
    <mergeCell ref="C45:J45"/>
    <mergeCell ref="C46:C48"/>
    <mergeCell ref="D46:G46"/>
    <mergeCell ref="H46:H48"/>
    <mergeCell ref="I46:I48"/>
    <mergeCell ref="J46:J48"/>
    <mergeCell ref="D47:D48"/>
  </mergeCells>
  <conditionalFormatting sqref="C51:J6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50:J64">
    <cfRule type="cellIs" dxfId="3" priority="1" operator="greaterThan">
      <formula>0</formula>
    </cfRule>
    <cfRule type="cellIs" dxfId="2" priority="2" operator="less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rintOptions horizontalCentered="1"/>
  <pageMargins left="7.1590909090909094E-2" right="4.7727272727272729E-2" top="0.15748031496062992" bottom="0.15748031496062992" header="0.19685039370078741" footer="0.19685039370078741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2F14-03DA-4669-A120-7F5246203F17}">
  <dimension ref="A1:HD21"/>
  <sheetViews>
    <sheetView view="pageBreakPreview" zoomScale="85" zoomScaleNormal="85" zoomScaleSheetLayoutView="85" zoomScalePageLayoutView="85" workbookViewId="0">
      <selection activeCell="GM6" sqref="GM6"/>
    </sheetView>
  </sheetViews>
  <sheetFormatPr defaultRowHeight="15" x14ac:dyDescent="0.25"/>
  <cols>
    <col min="1" max="1" width="3.42578125" customWidth="1"/>
    <col min="2" max="2" width="15.85546875" customWidth="1"/>
    <col min="3" max="6" width="10.7109375" customWidth="1"/>
    <col min="7" max="7" width="8.42578125" customWidth="1"/>
    <col min="8" max="8" width="8" customWidth="1"/>
    <col min="9" max="43" width="8" hidden="1" customWidth="1"/>
    <col min="44" max="44" width="0.85546875" hidden="1" customWidth="1"/>
    <col min="45" max="170" width="8" hidden="1" customWidth="1"/>
    <col min="171" max="196" width="8" customWidth="1"/>
    <col min="197" max="198" width="10.140625" customWidth="1"/>
    <col min="200" max="201" width="9.140625" customWidth="1"/>
  </cols>
  <sheetData>
    <row r="1" spans="1:212" ht="18" customHeight="1" x14ac:dyDescent="0.25">
      <c r="A1" s="37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</row>
    <row r="2" spans="1:212" x14ac:dyDescent="0.25">
      <c r="A2" s="38" t="str">
        <f>ASKUG_shubhali!C24</f>
        <v>01.08.2024 йил</v>
      </c>
      <c r="B2" s="39"/>
      <c r="C2" s="23"/>
      <c r="D2" s="23"/>
      <c r="E2" s="24"/>
      <c r="F2" s="23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40"/>
      <c r="GP2" s="40"/>
    </row>
    <row r="3" spans="1:212" ht="28.5" customHeight="1" x14ac:dyDescent="0.25">
      <c r="A3" s="41" t="s">
        <v>0</v>
      </c>
      <c r="B3" s="41" t="s">
        <v>1</v>
      </c>
      <c r="C3" s="41" t="s">
        <v>36</v>
      </c>
      <c r="D3" s="41"/>
      <c r="E3" s="35" t="s">
        <v>35</v>
      </c>
      <c r="F3" s="35"/>
      <c r="G3" s="35" t="s">
        <v>34</v>
      </c>
      <c r="H3" s="3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42" t="s">
        <v>33</v>
      </c>
      <c r="GP3" s="42"/>
    </row>
    <row r="4" spans="1:212" ht="28.5" customHeight="1" x14ac:dyDescent="0.25">
      <c r="A4" s="41"/>
      <c r="B4" s="41"/>
      <c r="C4" s="41"/>
      <c r="D4" s="41"/>
      <c r="E4" s="35"/>
      <c r="F4" s="35"/>
      <c r="G4" s="35"/>
      <c r="H4" s="35"/>
      <c r="I4" s="35">
        <v>45411</v>
      </c>
      <c r="J4" s="35"/>
      <c r="K4" s="35">
        <v>45412</v>
      </c>
      <c r="L4" s="35"/>
      <c r="M4" s="35">
        <v>45413</v>
      </c>
      <c r="N4" s="35"/>
      <c r="O4" s="35">
        <v>45414</v>
      </c>
      <c r="P4" s="35"/>
      <c r="Q4" s="35">
        <v>45415</v>
      </c>
      <c r="R4" s="35"/>
      <c r="S4" s="35">
        <v>45416</v>
      </c>
      <c r="T4" s="35"/>
      <c r="U4" s="35">
        <v>45417</v>
      </c>
      <c r="V4" s="35"/>
      <c r="W4" s="35">
        <v>45418</v>
      </c>
      <c r="X4" s="35"/>
      <c r="Y4" s="35">
        <v>45419</v>
      </c>
      <c r="Z4" s="35"/>
      <c r="AA4" s="35">
        <v>45420</v>
      </c>
      <c r="AB4" s="35"/>
      <c r="AC4" s="35">
        <v>45421</v>
      </c>
      <c r="AD4" s="35"/>
      <c r="AE4" s="35">
        <v>45422</v>
      </c>
      <c r="AF4" s="35"/>
      <c r="AG4" s="35">
        <v>45423</v>
      </c>
      <c r="AH4" s="35"/>
      <c r="AI4" s="35">
        <v>45424</v>
      </c>
      <c r="AJ4" s="35"/>
      <c r="AK4" s="35">
        <v>45425</v>
      </c>
      <c r="AL4" s="35"/>
      <c r="AM4" s="35">
        <v>45426</v>
      </c>
      <c r="AN4" s="35"/>
      <c r="AO4" s="35">
        <v>45427</v>
      </c>
      <c r="AP4" s="35"/>
      <c r="AQ4" s="35">
        <v>45428</v>
      </c>
      <c r="AR4" s="35"/>
      <c r="AS4" s="35">
        <v>45429</v>
      </c>
      <c r="AT4" s="35"/>
      <c r="AU4" s="35">
        <v>45430</v>
      </c>
      <c r="AV4" s="35"/>
      <c r="AW4" s="35">
        <v>45431</v>
      </c>
      <c r="AX4" s="35"/>
      <c r="AY4" s="35">
        <v>45432</v>
      </c>
      <c r="AZ4" s="35"/>
      <c r="BA4" s="35">
        <v>45433</v>
      </c>
      <c r="BB4" s="35"/>
      <c r="BC4" s="35">
        <v>45434</v>
      </c>
      <c r="BD4" s="35"/>
      <c r="BE4" s="35">
        <v>45435</v>
      </c>
      <c r="BF4" s="35"/>
      <c r="BG4" s="35">
        <v>45436</v>
      </c>
      <c r="BH4" s="35"/>
      <c r="BI4" s="35">
        <v>45437</v>
      </c>
      <c r="BJ4" s="35"/>
      <c r="BK4" s="35">
        <v>45438</v>
      </c>
      <c r="BL4" s="35"/>
      <c r="BM4" s="35">
        <v>45439</v>
      </c>
      <c r="BN4" s="35"/>
      <c r="BO4" s="35">
        <v>45440</v>
      </c>
      <c r="BP4" s="35"/>
      <c r="BQ4" s="35">
        <v>45441</v>
      </c>
      <c r="BR4" s="35"/>
      <c r="BS4" s="35">
        <v>45442</v>
      </c>
      <c r="BT4" s="35"/>
      <c r="BU4" s="35">
        <v>45443</v>
      </c>
      <c r="BV4" s="35"/>
      <c r="BW4" s="35">
        <v>45444</v>
      </c>
      <c r="BX4" s="35"/>
      <c r="BY4" s="35">
        <v>45445</v>
      </c>
      <c r="BZ4" s="35"/>
      <c r="CA4" s="35">
        <v>45446</v>
      </c>
      <c r="CB4" s="35"/>
      <c r="CC4" s="35">
        <v>45447</v>
      </c>
      <c r="CD4" s="35"/>
      <c r="CE4" s="35">
        <v>45448</v>
      </c>
      <c r="CF4" s="35"/>
      <c r="CG4" s="35">
        <v>45449</v>
      </c>
      <c r="CH4" s="35"/>
      <c r="CI4" s="35">
        <v>45450</v>
      </c>
      <c r="CJ4" s="35"/>
      <c r="CK4" s="35">
        <v>45451</v>
      </c>
      <c r="CL4" s="35"/>
      <c r="CM4" s="35">
        <v>45452</v>
      </c>
      <c r="CN4" s="35"/>
      <c r="CO4" s="35">
        <v>45453</v>
      </c>
      <c r="CP4" s="35"/>
      <c r="CQ4" s="35">
        <v>45454</v>
      </c>
      <c r="CR4" s="35"/>
      <c r="CS4" s="35">
        <v>45455</v>
      </c>
      <c r="CT4" s="35"/>
      <c r="CU4" s="35">
        <v>45456</v>
      </c>
      <c r="CV4" s="35"/>
      <c r="CW4" s="35">
        <v>45457</v>
      </c>
      <c r="CX4" s="35"/>
      <c r="CY4" s="35">
        <v>45458</v>
      </c>
      <c r="CZ4" s="35"/>
      <c r="DA4" s="35">
        <v>45459</v>
      </c>
      <c r="DB4" s="35"/>
      <c r="DC4" s="35">
        <v>45460</v>
      </c>
      <c r="DD4" s="35"/>
      <c r="DE4" s="35">
        <v>45461</v>
      </c>
      <c r="DF4" s="35"/>
      <c r="DG4" s="35">
        <v>45462</v>
      </c>
      <c r="DH4" s="35"/>
      <c r="DI4" s="35">
        <v>45463</v>
      </c>
      <c r="DJ4" s="35"/>
      <c r="DK4" s="35">
        <v>45464</v>
      </c>
      <c r="DL4" s="35"/>
      <c r="DM4" s="35">
        <v>45465</v>
      </c>
      <c r="DN4" s="35"/>
      <c r="DO4" s="35">
        <v>45466</v>
      </c>
      <c r="DP4" s="35"/>
      <c r="DQ4" s="35">
        <v>45467</v>
      </c>
      <c r="DR4" s="35"/>
      <c r="DS4" s="35">
        <v>45468</v>
      </c>
      <c r="DT4" s="35"/>
      <c r="DU4" s="35">
        <v>45469</v>
      </c>
      <c r="DV4" s="35"/>
      <c r="DW4" s="35">
        <v>45470</v>
      </c>
      <c r="DX4" s="35"/>
      <c r="DY4" s="35">
        <v>45471</v>
      </c>
      <c r="DZ4" s="35"/>
      <c r="EA4" s="35">
        <v>45472</v>
      </c>
      <c r="EB4" s="35"/>
      <c r="EC4" s="35">
        <v>45473</v>
      </c>
      <c r="ED4" s="35"/>
      <c r="EE4" s="35">
        <v>45474</v>
      </c>
      <c r="EF4" s="35"/>
      <c r="EG4" s="35">
        <v>45475</v>
      </c>
      <c r="EH4" s="35"/>
      <c r="EI4" s="35">
        <v>45476</v>
      </c>
      <c r="EJ4" s="35"/>
      <c r="EK4" s="35">
        <v>45477</v>
      </c>
      <c r="EL4" s="35"/>
      <c r="EM4" s="35">
        <v>45478</v>
      </c>
      <c r="EN4" s="35"/>
      <c r="EO4" s="35">
        <v>45479</v>
      </c>
      <c r="EP4" s="35"/>
      <c r="EQ4" s="35">
        <v>45480</v>
      </c>
      <c r="ER4" s="35"/>
      <c r="ES4" s="35">
        <v>45481</v>
      </c>
      <c r="ET4" s="35"/>
      <c r="EU4" s="35">
        <v>45482</v>
      </c>
      <c r="EV4" s="35"/>
      <c r="EW4" s="35">
        <v>45483</v>
      </c>
      <c r="EX4" s="35"/>
      <c r="EY4" s="35">
        <v>45484</v>
      </c>
      <c r="EZ4" s="35"/>
      <c r="FA4" s="35">
        <v>45485</v>
      </c>
      <c r="FB4" s="35"/>
      <c r="FC4" s="35">
        <v>45486</v>
      </c>
      <c r="FD4" s="35"/>
      <c r="FE4" s="35">
        <v>45487</v>
      </c>
      <c r="FF4" s="35"/>
      <c r="FG4" s="35">
        <v>45488</v>
      </c>
      <c r="FH4" s="35"/>
      <c r="FI4" s="35">
        <v>45489</v>
      </c>
      <c r="FJ4" s="35"/>
      <c r="FK4" s="35">
        <v>45490</v>
      </c>
      <c r="FL4" s="35"/>
      <c r="FM4" s="35">
        <v>45491</v>
      </c>
      <c r="FN4" s="35"/>
      <c r="FO4" s="35">
        <v>45492</v>
      </c>
      <c r="FP4" s="35"/>
      <c r="FQ4" s="35">
        <v>45493</v>
      </c>
      <c r="FR4" s="35"/>
      <c r="FS4" s="35">
        <v>45494</v>
      </c>
      <c r="FT4" s="35"/>
      <c r="FU4" s="35">
        <v>45495</v>
      </c>
      <c r="FV4" s="35"/>
      <c r="FW4" s="35">
        <v>45496</v>
      </c>
      <c r="FX4" s="35"/>
      <c r="FY4" s="35">
        <v>45497</v>
      </c>
      <c r="FZ4" s="35"/>
      <c r="GA4" s="35">
        <v>45498</v>
      </c>
      <c r="GB4" s="35"/>
      <c r="GC4" s="35">
        <v>45499</v>
      </c>
      <c r="GD4" s="35"/>
      <c r="GE4" s="35">
        <v>45500</v>
      </c>
      <c r="GF4" s="35"/>
      <c r="GG4" s="35">
        <v>45501</v>
      </c>
      <c r="GH4" s="35"/>
      <c r="GI4" s="35">
        <v>45502</v>
      </c>
      <c r="GJ4" s="35"/>
      <c r="GK4" s="35">
        <v>45503</v>
      </c>
      <c r="GL4" s="35"/>
      <c r="GM4" s="35">
        <v>45504</v>
      </c>
      <c r="GN4" s="35"/>
      <c r="GO4" s="42"/>
      <c r="GP4" s="42"/>
    </row>
    <row r="5" spans="1:212" ht="28.5" customHeight="1" x14ac:dyDescent="0.25">
      <c r="A5" s="41"/>
      <c r="B5" s="41"/>
      <c r="C5" s="21" t="s">
        <v>32</v>
      </c>
      <c r="D5" s="21" t="s">
        <v>31</v>
      </c>
      <c r="E5" s="21" t="s">
        <v>32</v>
      </c>
      <c r="F5" s="21" t="s">
        <v>31</v>
      </c>
      <c r="G5" s="21" t="s">
        <v>32</v>
      </c>
      <c r="H5" s="21" t="s">
        <v>31</v>
      </c>
      <c r="I5" s="21" t="s">
        <v>32</v>
      </c>
      <c r="J5" s="21" t="s">
        <v>31</v>
      </c>
      <c r="K5" s="21" t="s">
        <v>32</v>
      </c>
      <c r="L5" s="21" t="s">
        <v>31</v>
      </c>
      <c r="M5" s="21" t="s">
        <v>32</v>
      </c>
      <c r="N5" s="21" t="s">
        <v>31</v>
      </c>
      <c r="O5" s="21" t="s">
        <v>32</v>
      </c>
      <c r="P5" s="21" t="s">
        <v>31</v>
      </c>
      <c r="Q5" s="21" t="s">
        <v>32</v>
      </c>
      <c r="R5" s="21" t="s">
        <v>31</v>
      </c>
      <c r="S5" s="21" t="s">
        <v>32</v>
      </c>
      <c r="T5" s="21" t="s">
        <v>31</v>
      </c>
      <c r="U5" s="21" t="s">
        <v>32</v>
      </c>
      <c r="V5" s="21" t="s">
        <v>31</v>
      </c>
      <c r="W5" s="21" t="s">
        <v>32</v>
      </c>
      <c r="X5" s="21" t="s">
        <v>31</v>
      </c>
      <c r="Y5" s="21" t="s">
        <v>32</v>
      </c>
      <c r="Z5" s="21" t="s">
        <v>31</v>
      </c>
      <c r="AA5" s="21" t="s">
        <v>32</v>
      </c>
      <c r="AB5" s="21" t="s">
        <v>31</v>
      </c>
      <c r="AC5" s="21" t="s">
        <v>32</v>
      </c>
      <c r="AD5" s="21" t="s">
        <v>31</v>
      </c>
      <c r="AE5" s="21" t="s">
        <v>32</v>
      </c>
      <c r="AF5" s="21" t="s">
        <v>31</v>
      </c>
      <c r="AG5" s="21" t="s">
        <v>32</v>
      </c>
      <c r="AH5" s="21" t="s">
        <v>31</v>
      </c>
      <c r="AI5" s="21" t="s">
        <v>32</v>
      </c>
      <c r="AJ5" s="21" t="s">
        <v>31</v>
      </c>
      <c r="AK5" s="21" t="s">
        <v>32</v>
      </c>
      <c r="AL5" s="21" t="s">
        <v>31</v>
      </c>
      <c r="AM5" s="21" t="s">
        <v>32</v>
      </c>
      <c r="AN5" s="21" t="s">
        <v>31</v>
      </c>
      <c r="AO5" s="21" t="s">
        <v>32</v>
      </c>
      <c r="AP5" s="21" t="s">
        <v>31</v>
      </c>
      <c r="AQ5" s="21" t="s">
        <v>32</v>
      </c>
      <c r="AR5" s="21" t="s">
        <v>31</v>
      </c>
      <c r="AS5" s="21" t="s">
        <v>32</v>
      </c>
      <c r="AT5" s="21" t="s">
        <v>31</v>
      </c>
      <c r="AU5" s="21" t="s">
        <v>32</v>
      </c>
      <c r="AV5" s="21" t="s">
        <v>31</v>
      </c>
      <c r="AW5" s="21" t="s">
        <v>32</v>
      </c>
      <c r="AX5" s="21" t="s">
        <v>31</v>
      </c>
      <c r="AY5" s="21" t="s">
        <v>32</v>
      </c>
      <c r="AZ5" s="21" t="s">
        <v>31</v>
      </c>
      <c r="BA5" s="21" t="s">
        <v>32</v>
      </c>
      <c r="BB5" s="21" t="s">
        <v>31</v>
      </c>
      <c r="BC5" s="21" t="s">
        <v>32</v>
      </c>
      <c r="BD5" s="21" t="s">
        <v>31</v>
      </c>
      <c r="BE5" s="21" t="s">
        <v>32</v>
      </c>
      <c r="BF5" s="21" t="s">
        <v>31</v>
      </c>
      <c r="BG5" s="21" t="s">
        <v>32</v>
      </c>
      <c r="BH5" s="21" t="s">
        <v>31</v>
      </c>
      <c r="BI5" s="21" t="s">
        <v>32</v>
      </c>
      <c r="BJ5" s="21" t="s">
        <v>31</v>
      </c>
      <c r="BK5" s="21" t="s">
        <v>32</v>
      </c>
      <c r="BL5" s="21" t="s">
        <v>31</v>
      </c>
      <c r="BM5" s="21" t="s">
        <v>32</v>
      </c>
      <c r="BN5" s="21" t="s">
        <v>31</v>
      </c>
      <c r="BO5" s="21" t="s">
        <v>32</v>
      </c>
      <c r="BP5" s="21" t="s">
        <v>31</v>
      </c>
      <c r="BQ5" s="21" t="s">
        <v>32</v>
      </c>
      <c r="BR5" s="21" t="s">
        <v>31</v>
      </c>
      <c r="BS5" s="21" t="s">
        <v>32</v>
      </c>
      <c r="BT5" s="21" t="s">
        <v>31</v>
      </c>
      <c r="BU5" s="21" t="s">
        <v>32</v>
      </c>
      <c r="BV5" s="21" t="s">
        <v>31</v>
      </c>
      <c r="BW5" s="21" t="s">
        <v>32</v>
      </c>
      <c r="BX5" s="21" t="s">
        <v>31</v>
      </c>
      <c r="BY5" s="21" t="s">
        <v>32</v>
      </c>
      <c r="BZ5" s="21" t="s">
        <v>31</v>
      </c>
      <c r="CA5" s="21" t="s">
        <v>32</v>
      </c>
      <c r="CB5" s="21" t="s">
        <v>31</v>
      </c>
      <c r="CC5" s="21" t="s">
        <v>32</v>
      </c>
      <c r="CD5" s="21" t="s">
        <v>31</v>
      </c>
      <c r="CE5" s="21" t="s">
        <v>32</v>
      </c>
      <c r="CF5" s="21" t="s">
        <v>31</v>
      </c>
      <c r="CG5" s="21" t="s">
        <v>32</v>
      </c>
      <c r="CH5" s="21" t="s">
        <v>31</v>
      </c>
      <c r="CI5" s="21" t="s">
        <v>32</v>
      </c>
      <c r="CJ5" s="21" t="s">
        <v>31</v>
      </c>
      <c r="CK5" s="21" t="s">
        <v>32</v>
      </c>
      <c r="CL5" s="21" t="s">
        <v>31</v>
      </c>
      <c r="CM5" s="21" t="s">
        <v>32</v>
      </c>
      <c r="CN5" s="21" t="s">
        <v>31</v>
      </c>
      <c r="CO5" s="21" t="s">
        <v>32</v>
      </c>
      <c r="CP5" s="21" t="s">
        <v>31</v>
      </c>
      <c r="CQ5" s="21" t="s">
        <v>32</v>
      </c>
      <c r="CR5" s="21" t="s">
        <v>31</v>
      </c>
      <c r="CS5" s="21" t="s">
        <v>32</v>
      </c>
      <c r="CT5" s="21" t="s">
        <v>31</v>
      </c>
      <c r="CU5" s="21" t="s">
        <v>32</v>
      </c>
      <c r="CV5" s="21" t="s">
        <v>31</v>
      </c>
      <c r="CW5" s="21" t="s">
        <v>32</v>
      </c>
      <c r="CX5" s="21" t="s">
        <v>31</v>
      </c>
      <c r="CY5" s="21" t="s">
        <v>32</v>
      </c>
      <c r="CZ5" s="21" t="s">
        <v>31</v>
      </c>
      <c r="DA5" s="21" t="s">
        <v>32</v>
      </c>
      <c r="DB5" s="21" t="s">
        <v>31</v>
      </c>
      <c r="DC5" s="21" t="s">
        <v>32</v>
      </c>
      <c r="DD5" s="21" t="s">
        <v>31</v>
      </c>
      <c r="DE5" s="21" t="s">
        <v>32</v>
      </c>
      <c r="DF5" s="21" t="s">
        <v>31</v>
      </c>
      <c r="DG5" s="21" t="s">
        <v>32</v>
      </c>
      <c r="DH5" s="21" t="s">
        <v>31</v>
      </c>
      <c r="DI5" s="21" t="s">
        <v>32</v>
      </c>
      <c r="DJ5" s="21" t="s">
        <v>31</v>
      </c>
      <c r="DK5" s="21" t="s">
        <v>32</v>
      </c>
      <c r="DL5" s="21" t="s">
        <v>31</v>
      </c>
      <c r="DM5" s="21" t="s">
        <v>32</v>
      </c>
      <c r="DN5" s="21" t="s">
        <v>31</v>
      </c>
      <c r="DO5" s="21" t="s">
        <v>32</v>
      </c>
      <c r="DP5" s="21" t="s">
        <v>31</v>
      </c>
      <c r="DQ5" s="21" t="s">
        <v>32</v>
      </c>
      <c r="DR5" s="21" t="s">
        <v>31</v>
      </c>
      <c r="DS5" s="21" t="s">
        <v>32</v>
      </c>
      <c r="DT5" s="21" t="s">
        <v>31</v>
      </c>
      <c r="DU5" s="21" t="s">
        <v>32</v>
      </c>
      <c r="DV5" s="21" t="s">
        <v>31</v>
      </c>
      <c r="DW5" s="21" t="s">
        <v>32</v>
      </c>
      <c r="DX5" s="21" t="s">
        <v>31</v>
      </c>
      <c r="DY5" s="21" t="s">
        <v>32</v>
      </c>
      <c r="DZ5" s="21" t="s">
        <v>31</v>
      </c>
      <c r="EA5" s="21" t="s">
        <v>32</v>
      </c>
      <c r="EB5" s="21" t="s">
        <v>31</v>
      </c>
      <c r="EC5" s="21" t="s">
        <v>32</v>
      </c>
      <c r="ED5" s="21" t="s">
        <v>31</v>
      </c>
      <c r="EE5" s="21" t="s">
        <v>32</v>
      </c>
      <c r="EF5" s="21" t="s">
        <v>31</v>
      </c>
      <c r="EG5" s="21" t="s">
        <v>32</v>
      </c>
      <c r="EH5" s="21" t="s">
        <v>31</v>
      </c>
      <c r="EI5" s="21" t="s">
        <v>32</v>
      </c>
      <c r="EJ5" s="21" t="s">
        <v>31</v>
      </c>
      <c r="EK5" s="21" t="s">
        <v>32</v>
      </c>
      <c r="EL5" s="21" t="s">
        <v>31</v>
      </c>
      <c r="EM5" s="21" t="s">
        <v>32</v>
      </c>
      <c r="EN5" s="21" t="s">
        <v>31</v>
      </c>
      <c r="EO5" s="21" t="s">
        <v>32</v>
      </c>
      <c r="EP5" s="21" t="s">
        <v>31</v>
      </c>
      <c r="EQ5" s="21" t="s">
        <v>32</v>
      </c>
      <c r="ER5" s="21" t="s">
        <v>31</v>
      </c>
      <c r="ES5" s="21" t="s">
        <v>32</v>
      </c>
      <c r="ET5" s="21" t="s">
        <v>31</v>
      </c>
      <c r="EU5" s="21" t="s">
        <v>32</v>
      </c>
      <c r="EV5" s="21" t="s">
        <v>31</v>
      </c>
      <c r="EW5" s="21" t="s">
        <v>32</v>
      </c>
      <c r="EX5" s="21" t="s">
        <v>31</v>
      </c>
      <c r="EY5" s="21" t="s">
        <v>32</v>
      </c>
      <c r="EZ5" s="21" t="s">
        <v>31</v>
      </c>
      <c r="FA5" s="21" t="s">
        <v>32</v>
      </c>
      <c r="FB5" s="21" t="s">
        <v>31</v>
      </c>
      <c r="FC5" s="21" t="s">
        <v>32</v>
      </c>
      <c r="FD5" s="21" t="s">
        <v>31</v>
      </c>
      <c r="FE5" s="21" t="s">
        <v>32</v>
      </c>
      <c r="FF5" s="21" t="s">
        <v>31</v>
      </c>
      <c r="FG5" s="21" t="s">
        <v>32</v>
      </c>
      <c r="FH5" s="21" t="s">
        <v>31</v>
      </c>
      <c r="FI5" s="21" t="s">
        <v>32</v>
      </c>
      <c r="FJ5" s="21" t="s">
        <v>31</v>
      </c>
      <c r="FK5" s="21" t="s">
        <v>32</v>
      </c>
      <c r="FL5" s="21" t="s">
        <v>31</v>
      </c>
      <c r="FM5" s="21" t="s">
        <v>32</v>
      </c>
      <c r="FN5" s="21" t="s">
        <v>31</v>
      </c>
      <c r="FO5" s="21" t="s">
        <v>32</v>
      </c>
      <c r="FP5" s="21" t="s">
        <v>31</v>
      </c>
      <c r="FQ5" s="21" t="s">
        <v>32</v>
      </c>
      <c r="FR5" s="21" t="s">
        <v>31</v>
      </c>
      <c r="FS5" s="21" t="s">
        <v>32</v>
      </c>
      <c r="FT5" s="21" t="s">
        <v>31</v>
      </c>
      <c r="FU5" s="21" t="s">
        <v>32</v>
      </c>
      <c r="FV5" s="21" t="s">
        <v>31</v>
      </c>
      <c r="FW5" s="21" t="s">
        <v>32</v>
      </c>
      <c r="FX5" s="21" t="s">
        <v>31</v>
      </c>
      <c r="FY5" s="21" t="s">
        <v>32</v>
      </c>
      <c r="FZ5" s="21" t="s">
        <v>31</v>
      </c>
      <c r="GA5" s="21" t="s">
        <v>32</v>
      </c>
      <c r="GB5" s="21" t="s">
        <v>31</v>
      </c>
      <c r="GC5" s="21" t="s">
        <v>32</v>
      </c>
      <c r="GD5" s="21" t="s">
        <v>31</v>
      </c>
      <c r="GE5" s="21" t="s">
        <v>32</v>
      </c>
      <c r="GF5" s="21" t="s">
        <v>31</v>
      </c>
      <c r="GG5" s="21" t="s">
        <v>32</v>
      </c>
      <c r="GH5" s="21" t="s">
        <v>31</v>
      </c>
      <c r="GI5" s="21" t="s">
        <v>32</v>
      </c>
      <c r="GJ5" s="21" t="s">
        <v>31</v>
      </c>
      <c r="GK5" s="21" t="s">
        <v>32</v>
      </c>
      <c r="GL5" s="21" t="s">
        <v>31</v>
      </c>
      <c r="GM5" s="21" t="s">
        <v>32</v>
      </c>
      <c r="GN5" s="21" t="s">
        <v>31</v>
      </c>
      <c r="GO5" s="21" t="s">
        <v>32</v>
      </c>
      <c r="GP5" s="21" t="s">
        <v>31</v>
      </c>
    </row>
    <row r="6" spans="1:212" ht="28.5" customHeight="1" x14ac:dyDescent="0.25">
      <c r="A6" s="36" t="s">
        <v>30</v>
      </c>
      <c r="B6" s="36"/>
      <c r="C6" s="20">
        <f>SUM(C7:C20)</f>
        <v>7752299</v>
      </c>
      <c r="D6" s="20">
        <v>407055</v>
      </c>
      <c r="E6" s="20">
        <f>SUM(E7:E20)</f>
        <v>7381377</v>
      </c>
      <c r="F6" s="20">
        <f>SUM(F7:F20)</f>
        <v>238898</v>
      </c>
      <c r="G6" s="20">
        <f t="shared" ref="G6:AL6" si="0">+SUM(G7:G20)</f>
        <v>8423</v>
      </c>
      <c r="H6" s="20">
        <f t="shared" si="0"/>
        <v>710</v>
      </c>
      <c r="I6" s="20">
        <f t="shared" si="0"/>
        <v>1530</v>
      </c>
      <c r="J6" s="20">
        <f t="shared" si="0"/>
        <v>107</v>
      </c>
      <c r="K6" s="20">
        <f t="shared" si="0"/>
        <v>1345</v>
      </c>
      <c r="L6" s="20">
        <f t="shared" si="0"/>
        <v>98</v>
      </c>
      <c r="M6" s="20">
        <f t="shared" si="0"/>
        <v>1178</v>
      </c>
      <c r="N6" s="20">
        <f t="shared" si="0"/>
        <v>174</v>
      </c>
      <c r="O6" s="20">
        <f t="shared" si="0"/>
        <v>1178</v>
      </c>
      <c r="P6" s="20">
        <f t="shared" si="0"/>
        <v>174</v>
      </c>
      <c r="Q6" s="20">
        <f t="shared" si="0"/>
        <v>1614</v>
      </c>
      <c r="R6" s="20">
        <f t="shared" si="0"/>
        <v>152</v>
      </c>
      <c r="S6" s="20">
        <f t="shared" si="0"/>
        <v>0</v>
      </c>
      <c r="T6" s="20">
        <f t="shared" si="0"/>
        <v>0</v>
      </c>
      <c r="U6" s="20">
        <f t="shared" si="0"/>
        <v>1578</v>
      </c>
      <c r="V6" s="20">
        <f t="shared" si="0"/>
        <v>5</v>
      </c>
      <c r="W6" s="20">
        <f t="shared" si="0"/>
        <v>1424</v>
      </c>
      <c r="X6" s="20">
        <f t="shared" si="0"/>
        <v>235</v>
      </c>
      <c r="Y6" s="20">
        <f t="shared" si="0"/>
        <v>1642</v>
      </c>
      <c r="Z6" s="20">
        <f t="shared" si="0"/>
        <v>105</v>
      </c>
      <c r="AA6" s="20">
        <f t="shared" si="0"/>
        <v>2771</v>
      </c>
      <c r="AB6" s="20">
        <f t="shared" si="0"/>
        <v>468</v>
      </c>
      <c r="AC6" s="20">
        <f t="shared" si="0"/>
        <v>0</v>
      </c>
      <c r="AD6" s="20">
        <f t="shared" si="0"/>
        <v>0</v>
      </c>
      <c r="AE6" s="20">
        <f t="shared" si="0"/>
        <v>1566</v>
      </c>
      <c r="AF6" s="20">
        <f t="shared" si="0"/>
        <v>55</v>
      </c>
      <c r="AG6" s="20">
        <f t="shared" si="0"/>
        <v>0</v>
      </c>
      <c r="AH6" s="20">
        <f t="shared" si="0"/>
        <v>0</v>
      </c>
      <c r="AI6" s="20">
        <f t="shared" si="0"/>
        <v>0</v>
      </c>
      <c r="AJ6" s="20">
        <f t="shared" si="0"/>
        <v>0</v>
      </c>
      <c r="AK6" s="20">
        <f t="shared" si="0"/>
        <v>3004</v>
      </c>
      <c r="AL6" s="20">
        <f t="shared" si="0"/>
        <v>821</v>
      </c>
      <c r="AM6" s="20">
        <f t="shared" ref="AM6:BR6" si="1">+SUM(AM7:AM20)</f>
        <v>2964</v>
      </c>
      <c r="AN6" s="20">
        <f t="shared" si="1"/>
        <v>451</v>
      </c>
      <c r="AO6" s="20">
        <f t="shared" si="1"/>
        <v>1798</v>
      </c>
      <c r="AP6" s="20">
        <f t="shared" si="1"/>
        <v>191</v>
      </c>
      <c r="AQ6" s="20">
        <f t="shared" si="1"/>
        <v>1847</v>
      </c>
      <c r="AR6" s="20">
        <f t="shared" si="1"/>
        <v>271</v>
      </c>
      <c r="AS6" s="20">
        <f t="shared" si="1"/>
        <v>1992</v>
      </c>
      <c r="AT6" s="20">
        <f t="shared" si="1"/>
        <v>234</v>
      </c>
      <c r="AU6" s="20">
        <f t="shared" si="1"/>
        <v>0</v>
      </c>
      <c r="AV6" s="20">
        <f t="shared" si="1"/>
        <v>0</v>
      </c>
      <c r="AW6" s="20">
        <f t="shared" si="1"/>
        <v>0</v>
      </c>
      <c r="AX6" s="20">
        <f t="shared" si="1"/>
        <v>0</v>
      </c>
      <c r="AY6" s="20">
        <f t="shared" si="1"/>
        <v>1550</v>
      </c>
      <c r="AZ6" s="20">
        <f t="shared" si="1"/>
        <v>475</v>
      </c>
      <c r="BA6" s="20">
        <f t="shared" si="1"/>
        <v>1989</v>
      </c>
      <c r="BB6" s="20">
        <f t="shared" si="1"/>
        <v>259</v>
      </c>
      <c r="BC6" s="20">
        <f t="shared" si="1"/>
        <v>1307</v>
      </c>
      <c r="BD6" s="20">
        <f t="shared" si="1"/>
        <v>467</v>
      </c>
      <c r="BE6" s="20">
        <f t="shared" si="1"/>
        <v>2014</v>
      </c>
      <c r="BF6" s="20">
        <f t="shared" si="1"/>
        <v>258</v>
      </c>
      <c r="BG6" s="20">
        <f t="shared" si="1"/>
        <v>1637</v>
      </c>
      <c r="BH6" s="20">
        <f t="shared" si="1"/>
        <v>137</v>
      </c>
      <c r="BI6" s="20">
        <f t="shared" si="1"/>
        <v>0</v>
      </c>
      <c r="BJ6" s="20">
        <f t="shared" si="1"/>
        <v>0</v>
      </c>
      <c r="BK6" s="20">
        <f t="shared" si="1"/>
        <v>0</v>
      </c>
      <c r="BL6" s="20">
        <f t="shared" si="1"/>
        <v>0</v>
      </c>
      <c r="BM6" s="20">
        <f t="shared" si="1"/>
        <v>2156</v>
      </c>
      <c r="BN6" s="20">
        <f t="shared" si="1"/>
        <v>396</v>
      </c>
      <c r="BO6" s="20">
        <f t="shared" si="1"/>
        <v>2499</v>
      </c>
      <c r="BP6" s="20">
        <f t="shared" si="1"/>
        <v>552</v>
      </c>
      <c r="BQ6" s="20">
        <f t="shared" si="1"/>
        <v>2831</v>
      </c>
      <c r="BR6" s="20">
        <f t="shared" si="1"/>
        <v>473</v>
      </c>
      <c r="BS6" s="20">
        <f t="shared" ref="BS6:CX6" si="2">+SUM(BS7:BS20)</f>
        <v>2019</v>
      </c>
      <c r="BT6" s="20">
        <f t="shared" si="2"/>
        <v>1346</v>
      </c>
      <c r="BU6" s="20">
        <f t="shared" si="2"/>
        <v>925</v>
      </c>
      <c r="BV6" s="20">
        <f t="shared" si="2"/>
        <v>0</v>
      </c>
      <c r="BW6" s="20">
        <f t="shared" si="2"/>
        <v>0</v>
      </c>
      <c r="BX6" s="20">
        <f t="shared" si="2"/>
        <v>0</v>
      </c>
      <c r="BY6" s="20">
        <f t="shared" si="2"/>
        <v>0</v>
      </c>
      <c r="BZ6" s="20">
        <f t="shared" si="2"/>
        <v>0</v>
      </c>
      <c r="CA6" s="20">
        <f t="shared" si="2"/>
        <v>1587</v>
      </c>
      <c r="CB6" s="20">
        <f t="shared" si="2"/>
        <v>1232</v>
      </c>
      <c r="CC6" s="20">
        <f t="shared" si="2"/>
        <v>2509</v>
      </c>
      <c r="CD6" s="20">
        <f t="shared" si="2"/>
        <v>303</v>
      </c>
      <c r="CE6" s="20">
        <f t="shared" si="2"/>
        <v>2305</v>
      </c>
      <c r="CF6" s="20">
        <f t="shared" si="2"/>
        <v>549</v>
      </c>
      <c r="CG6" s="20">
        <f t="shared" si="2"/>
        <v>2164</v>
      </c>
      <c r="CH6" s="20">
        <f t="shared" si="2"/>
        <v>303</v>
      </c>
      <c r="CI6" s="20">
        <f t="shared" si="2"/>
        <v>2078</v>
      </c>
      <c r="CJ6" s="20">
        <f t="shared" si="2"/>
        <v>102</v>
      </c>
      <c r="CK6" s="20">
        <f t="shared" si="2"/>
        <v>1021</v>
      </c>
      <c r="CL6" s="20">
        <f t="shared" si="2"/>
        <v>0</v>
      </c>
      <c r="CM6" s="20">
        <f t="shared" si="2"/>
        <v>0</v>
      </c>
      <c r="CN6" s="20">
        <f t="shared" si="2"/>
        <v>0</v>
      </c>
      <c r="CO6" s="20">
        <f t="shared" si="2"/>
        <v>1999</v>
      </c>
      <c r="CP6" s="20">
        <f t="shared" si="2"/>
        <v>66</v>
      </c>
      <c r="CQ6" s="20">
        <f t="shared" si="2"/>
        <v>2338</v>
      </c>
      <c r="CR6" s="20">
        <f t="shared" si="2"/>
        <v>144</v>
      </c>
      <c r="CS6" s="20">
        <f t="shared" si="2"/>
        <v>1614</v>
      </c>
      <c r="CT6" s="20">
        <f t="shared" si="2"/>
        <v>565</v>
      </c>
      <c r="CU6" s="20">
        <f t="shared" si="2"/>
        <v>1821</v>
      </c>
      <c r="CV6" s="20">
        <f t="shared" si="2"/>
        <v>127</v>
      </c>
      <c r="CW6" s="20">
        <f t="shared" si="2"/>
        <v>1721</v>
      </c>
      <c r="CX6" s="20">
        <f t="shared" si="2"/>
        <v>56</v>
      </c>
      <c r="CY6" s="20">
        <f t="shared" ref="CY6:DH6" si="3">+SUM(CY7:CY20)</f>
        <v>447</v>
      </c>
      <c r="CZ6" s="20">
        <f t="shared" si="3"/>
        <v>0</v>
      </c>
      <c r="DA6" s="20">
        <f t="shared" si="3"/>
        <v>0</v>
      </c>
      <c r="DB6" s="20">
        <f t="shared" si="3"/>
        <v>0</v>
      </c>
      <c r="DC6" s="20">
        <f t="shared" si="3"/>
        <v>0</v>
      </c>
      <c r="DD6" s="20">
        <f t="shared" si="3"/>
        <v>0</v>
      </c>
      <c r="DE6" s="20">
        <f t="shared" si="3"/>
        <v>0</v>
      </c>
      <c r="DF6" s="20">
        <f t="shared" si="3"/>
        <v>0</v>
      </c>
      <c r="DG6" s="20">
        <f t="shared" si="3"/>
        <v>1653</v>
      </c>
      <c r="DH6" s="20">
        <f t="shared" si="3"/>
        <v>404</v>
      </c>
      <c r="DI6" s="20">
        <f t="shared" ref="DI6:GP6" si="4">SUM(DI7:DI20)</f>
        <v>1020</v>
      </c>
      <c r="DJ6" s="20">
        <f t="shared" si="4"/>
        <v>1014</v>
      </c>
      <c r="DK6" s="20">
        <f t="shared" si="4"/>
        <v>1192</v>
      </c>
      <c r="DL6" s="20">
        <f t="shared" si="4"/>
        <v>429</v>
      </c>
      <c r="DM6" s="20">
        <f t="shared" si="4"/>
        <v>287</v>
      </c>
      <c r="DN6" s="20">
        <f t="shared" si="4"/>
        <v>0</v>
      </c>
      <c r="DO6" s="20">
        <f t="shared" si="4"/>
        <v>0</v>
      </c>
      <c r="DP6" s="20">
        <f t="shared" si="4"/>
        <v>0</v>
      </c>
      <c r="DQ6" s="20">
        <f t="shared" si="4"/>
        <v>1249</v>
      </c>
      <c r="DR6" s="20">
        <f t="shared" si="4"/>
        <v>275</v>
      </c>
      <c r="DS6" s="20">
        <f t="shared" si="4"/>
        <v>935</v>
      </c>
      <c r="DT6" s="20">
        <f t="shared" si="4"/>
        <v>200</v>
      </c>
      <c r="DU6" s="20">
        <f t="shared" si="4"/>
        <v>1211</v>
      </c>
      <c r="DV6" s="20">
        <f t="shared" si="4"/>
        <v>93</v>
      </c>
      <c r="DW6" s="20">
        <f t="shared" si="4"/>
        <v>881</v>
      </c>
      <c r="DX6" s="20">
        <f t="shared" si="4"/>
        <v>480</v>
      </c>
      <c r="DY6" s="20">
        <f t="shared" si="4"/>
        <v>1295</v>
      </c>
      <c r="DZ6" s="20">
        <f t="shared" si="4"/>
        <v>98</v>
      </c>
      <c r="EA6" s="20">
        <f t="shared" si="4"/>
        <v>0</v>
      </c>
      <c r="EB6" s="20">
        <f t="shared" si="4"/>
        <v>0</v>
      </c>
      <c r="EC6" s="20">
        <f t="shared" si="4"/>
        <v>0</v>
      </c>
      <c r="ED6" s="20">
        <f t="shared" si="4"/>
        <v>0</v>
      </c>
      <c r="EE6" s="20">
        <f t="shared" si="4"/>
        <v>807</v>
      </c>
      <c r="EF6" s="20">
        <f t="shared" si="4"/>
        <v>405</v>
      </c>
      <c r="EG6" s="20">
        <f t="shared" ref="EG6:EI6" si="5">SUM(EG7:EG20)</f>
        <v>863</v>
      </c>
      <c r="EH6" s="20">
        <f t="shared" ref="EH6:EK6" si="6">SUM(EH7:EH20)</f>
        <v>97</v>
      </c>
      <c r="EI6" s="20">
        <f t="shared" si="5"/>
        <v>995</v>
      </c>
      <c r="EJ6" s="20">
        <f t="shared" si="6"/>
        <v>23</v>
      </c>
      <c r="EK6" s="20">
        <f t="shared" si="6"/>
        <v>720</v>
      </c>
      <c r="EL6" s="20">
        <f t="shared" ref="EL6:EM6" si="7">SUM(EL7:EL20)</f>
        <v>115</v>
      </c>
      <c r="EM6" s="20">
        <f t="shared" si="7"/>
        <v>670</v>
      </c>
      <c r="EN6" s="20">
        <f t="shared" ref="EN6:ER6" si="8">SUM(EN7:EN20)</f>
        <v>93</v>
      </c>
      <c r="EO6" s="20">
        <f t="shared" si="8"/>
        <v>0</v>
      </c>
      <c r="EP6" s="20">
        <f t="shared" si="8"/>
        <v>0</v>
      </c>
      <c r="EQ6" s="20">
        <f t="shared" si="8"/>
        <v>0</v>
      </c>
      <c r="ER6" s="20">
        <f t="shared" si="8"/>
        <v>0</v>
      </c>
      <c r="ES6" s="20">
        <f t="shared" ref="ES6:ET6" si="9">SUM(ES7:ES20)</f>
        <v>1598</v>
      </c>
      <c r="ET6" s="20">
        <f t="shared" si="9"/>
        <v>90</v>
      </c>
      <c r="EU6" s="20">
        <f t="shared" ref="EU6:EV6" si="10">SUM(EU7:EU20)</f>
        <v>958</v>
      </c>
      <c r="EV6" s="20">
        <f t="shared" si="10"/>
        <v>595</v>
      </c>
      <c r="EW6" s="20">
        <f t="shared" ref="EW6:EX6" si="11">SUM(EW7:EW20)</f>
        <v>2035</v>
      </c>
      <c r="EX6" s="20">
        <f t="shared" si="11"/>
        <v>114</v>
      </c>
      <c r="EY6" s="20">
        <f t="shared" ref="EY6:FF6" si="12">SUM(EY7:EY20)</f>
        <v>650</v>
      </c>
      <c r="EZ6" s="20">
        <f t="shared" si="12"/>
        <v>494</v>
      </c>
      <c r="FA6" s="20">
        <f t="shared" si="12"/>
        <v>0</v>
      </c>
      <c r="FB6" s="20">
        <f t="shared" si="12"/>
        <v>0</v>
      </c>
      <c r="FC6" s="20">
        <f t="shared" si="12"/>
        <v>0</v>
      </c>
      <c r="FD6" s="20">
        <f t="shared" si="12"/>
        <v>0</v>
      </c>
      <c r="FE6" s="20">
        <f t="shared" si="12"/>
        <v>0</v>
      </c>
      <c r="FF6" s="20">
        <f t="shared" si="12"/>
        <v>0</v>
      </c>
      <c r="FG6" s="20">
        <f t="shared" ref="FG6:FH6" si="13">SUM(FG7:FG20)</f>
        <v>527</v>
      </c>
      <c r="FH6" s="20">
        <f t="shared" si="13"/>
        <v>405</v>
      </c>
      <c r="FI6" s="20">
        <f t="shared" ref="FI6:FJ6" si="14">SUM(FI7:FI20)</f>
        <v>604</v>
      </c>
      <c r="FJ6" s="20">
        <f t="shared" si="14"/>
        <v>183</v>
      </c>
      <c r="FK6" s="20">
        <f t="shared" ref="FK6:FL6" si="15">SUM(FK7:FK20)</f>
        <v>576</v>
      </c>
      <c r="FL6" s="20">
        <f t="shared" si="15"/>
        <v>217</v>
      </c>
      <c r="FM6" s="20">
        <f t="shared" ref="FM6:FN6" si="16">SUM(FM7:FM20)</f>
        <v>776</v>
      </c>
      <c r="FN6" s="20">
        <f t="shared" si="16"/>
        <v>394</v>
      </c>
      <c r="FO6" s="20">
        <f t="shared" ref="FO6:FV6" si="17">SUM(FO7:FO20)</f>
        <v>776</v>
      </c>
      <c r="FP6" s="20">
        <f t="shared" si="17"/>
        <v>394</v>
      </c>
      <c r="FQ6" s="20">
        <f t="shared" si="17"/>
        <v>1452</v>
      </c>
      <c r="FR6" s="20">
        <f t="shared" si="17"/>
        <v>131</v>
      </c>
      <c r="FS6" s="20">
        <f t="shared" si="17"/>
        <v>0</v>
      </c>
      <c r="FT6" s="20">
        <f t="shared" si="17"/>
        <v>0</v>
      </c>
      <c r="FU6" s="20">
        <f t="shared" si="17"/>
        <v>674</v>
      </c>
      <c r="FV6" s="20">
        <f t="shared" si="17"/>
        <v>427</v>
      </c>
      <c r="FW6" s="20">
        <f t="shared" ref="FW6:FX6" si="18">SUM(FW7:FW20)</f>
        <v>563</v>
      </c>
      <c r="FX6" s="20">
        <f t="shared" si="18"/>
        <v>259</v>
      </c>
      <c r="FY6" s="20">
        <f t="shared" ref="FY6:FZ6" si="19">SUM(FY7:FY20)</f>
        <v>1391</v>
      </c>
      <c r="FZ6" s="20">
        <f t="shared" si="19"/>
        <v>185</v>
      </c>
      <c r="GA6" s="20">
        <f t="shared" ref="GA6:GB6" si="20">SUM(GA7:GA20)</f>
        <v>1188</v>
      </c>
      <c r="GB6" s="20">
        <f t="shared" si="20"/>
        <v>39</v>
      </c>
      <c r="GC6" s="20">
        <f t="shared" ref="GC6:GD6" si="21">SUM(GC7:GC20)</f>
        <v>1567</v>
      </c>
      <c r="GD6" s="20">
        <f t="shared" si="21"/>
        <v>18</v>
      </c>
      <c r="GE6" s="20">
        <f t="shared" ref="GE6:GH6" si="22">SUM(GE7:GE20)</f>
        <v>0</v>
      </c>
      <c r="GF6" s="20">
        <f t="shared" si="22"/>
        <v>0</v>
      </c>
      <c r="GG6" s="20">
        <f t="shared" si="22"/>
        <v>0</v>
      </c>
      <c r="GH6" s="20">
        <f t="shared" si="22"/>
        <v>0</v>
      </c>
      <c r="GI6" s="20">
        <f t="shared" ref="GI6:GJ6" si="23">SUM(GI7:GI20)</f>
        <v>1194</v>
      </c>
      <c r="GJ6" s="20">
        <f t="shared" si="23"/>
        <v>273</v>
      </c>
      <c r="GK6" s="20">
        <f t="shared" ref="GK6:GN6" si="24">SUM(GK7:GK20)</f>
        <v>1446</v>
      </c>
      <c r="GL6" s="20">
        <f t="shared" si="24"/>
        <v>74</v>
      </c>
      <c r="GM6" s="20">
        <f t="shared" si="24"/>
        <v>1158</v>
      </c>
      <c r="GN6" s="20">
        <f t="shared" si="24"/>
        <v>39</v>
      </c>
      <c r="GO6" s="20">
        <f t="shared" si="4"/>
        <v>370922</v>
      </c>
      <c r="GP6" s="20">
        <f t="shared" si="4"/>
        <v>183939</v>
      </c>
      <c r="GR6" s="20">
        <f>SUM(GR7:GR20)</f>
        <v>7372954</v>
      </c>
      <c r="GS6" s="20">
        <f>SUM(GS7:GS20)</f>
        <v>238188</v>
      </c>
      <c r="GT6" s="19">
        <f>+GS6+GR6</f>
        <v>7611142</v>
      </c>
      <c r="GW6">
        <v>91</v>
      </c>
      <c r="GZ6">
        <v>16</v>
      </c>
      <c r="HA6">
        <v>9</v>
      </c>
      <c r="HC6">
        <v>171</v>
      </c>
      <c r="HD6">
        <v>0</v>
      </c>
    </row>
    <row r="7" spans="1:212" ht="28.5" customHeight="1" x14ac:dyDescent="0.25">
      <c r="A7" s="18" t="s">
        <v>3</v>
      </c>
      <c r="B7" s="17" t="s">
        <v>4</v>
      </c>
      <c r="C7" s="16">
        <v>385205</v>
      </c>
      <c r="D7" s="16">
        <v>20466</v>
      </c>
      <c r="E7" s="14">
        <f t="shared" ref="E7:E20" si="25">+GR7+G7</f>
        <v>384593</v>
      </c>
      <c r="F7" s="13">
        <f t="shared" ref="F7:F20" si="26">+GS7+H7</f>
        <v>13716</v>
      </c>
      <c r="G7" s="15">
        <f>+I7+K7+M7+S7+O7+Q7+U7</f>
        <v>375</v>
      </c>
      <c r="H7" s="15">
        <f>+J7+L7+N7+T7+P7+R7+V7</f>
        <v>58</v>
      </c>
      <c r="I7" s="15">
        <v>77</v>
      </c>
      <c r="J7" s="15">
        <v>6</v>
      </c>
      <c r="K7" s="15">
        <v>66</v>
      </c>
      <c r="L7" s="15">
        <v>13</v>
      </c>
      <c r="M7" s="15">
        <v>55</v>
      </c>
      <c r="N7" s="15">
        <v>0</v>
      </c>
      <c r="O7" s="15">
        <v>55</v>
      </c>
      <c r="P7" s="15">
        <v>0</v>
      </c>
      <c r="Q7" s="15">
        <v>67</v>
      </c>
      <c r="R7" s="15">
        <v>34</v>
      </c>
      <c r="S7" s="15"/>
      <c r="T7" s="15"/>
      <c r="U7" s="15">
        <v>55</v>
      </c>
      <c r="V7" s="15">
        <v>5</v>
      </c>
      <c r="W7" s="15">
        <v>26</v>
      </c>
      <c r="X7" s="15">
        <v>2</v>
      </c>
      <c r="Y7" s="15">
        <v>32</v>
      </c>
      <c r="Z7" s="15">
        <v>2</v>
      </c>
      <c r="AA7" s="15">
        <v>28</v>
      </c>
      <c r="AB7" s="15">
        <v>5</v>
      </c>
      <c r="AC7" s="15">
        <v>0</v>
      </c>
      <c r="AD7" s="15">
        <v>0</v>
      </c>
      <c r="AE7" s="15">
        <v>28</v>
      </c>
      <c r="AF7" s="15">
        <v>8</v>
      </c>
      <c r="AG7" s="15">
        <v>0</v>
      </c>
      <c r="AH7" s="15">
        <v>0</v>
      </c>
      <c r="AI7" s="15">
        <v>0</v>
      </c>
      <c r="AJ7" s="15">
        <v>0</v>
      </c>
      <c r="AK7" s="15">
        <v>53</v>
      </c>
      <c r="AL7" s="15">
        <v>6</v>
      </c>
      <c r="AM7" s="15">
        <v>38</v>
      </c>
      <c r="AN7" s="15">
        <v>20</v>
      </c>
      <c r="AO7" s="15">
        <v>0</v>
      </c>
      <c r="AP7" s="15">
        <v>0</v>
      </c>
      <c r="AQ7" s="15">
        <v>65</v>
      </c>
      <c r="AR7" s="15">
        <v>19</v>
      </c>
      <c r="AS7" s="15">
        <v>32</v>
      </c>
      <c r="AT7" s="15">
        <v>19</v>
      </c>
      <c r="AU7" s="15">
        <v>0</v>
      </c>
      <c r="AV7" s="15">
        <v>0</v>
      </c>
      <c r="AW7" s="15">
        <v>0</v>
      </c>
      <c r="AX7" s="15">
        <v>0</v>
      </c>
      <c r="AY7" s="15">
        <v>42</v>
      </c>
      <c r="AZ7" s="15">
        <v>4</v>
      </c>
      <c r="BA7" s="15">
        <v>38</v>
      </c>
      <c r="BB7" s="15">
        <v>1</v>
      </c>
      <c r="BC7" s="15">
        <v>15</v>
      </c>
      <c r="BD7" s="15">
        <v>3</v>
      </c>
      <c r="BE7" s="15">
        <v>35</v>
      </c>
      <c r="BF7" s="15">
        <v>5</v>
      </c>
      <c r="BG7" s="15">
        <v>32</v>
      </c>
      <c r="BH7" s="15">
        <v>15</v>
      </c>
      <c r="BI7" s="15">
        <v>0</v>
      </c>
      <c r="BJ7" s="15">
        <v>0</v>
      </c>
      <c r="BK7" s="15">
        <v>0</v>
      </c>
      <c r="BL7" s="15">
        <v>0</v>
      </c>
      <c r="BM7" s="15">
        <v>43</v>
      </c>
      <c r="BN7" s="15">
        <v>10</v>
      </c>
      <c r="BO7" s="15">
        <v>24</v>
      </c>
      <c r="BP7" s="15">
        <v>5</v>
      </c>
      <c r="BQ7" s="15">
        <v>24</v>
      </c>
      <c r="BR7" s="15">
        <v>7</v>
      </c>
      <c r="BS7" s="15">
        <v>28</v>
      </c>
      <c r="BT7" s="15">
        <v>3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37</v>
      </c>
      <c r="CB7" s="15">
        <v>11</v>
      </c>
      <c r="CC7" s="15">
        <v>212</v>
      </c>
      <c r="CD7" s="15">
        <v>0</v>
      </c>
      <c r="CE7" s="15">
        <v>64</v>
      </c>
      <c r="CF7" s="15">
        <v>7</v>
      </c>
      <c r="CG7" s="15">
        <v>29</v>
      </c>
      <c r="CH7" s="15">
        <v>2</v>
      </c>
      <c r="CI7" s="15">
        <v>40</v>
      </c>
      <c r="CJ7" s="15">
        <v>3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68</v>
      </c>
      <c r="CR7" s="15">
        <v>2</v>
      </c>
      <c r="CS7" s="15">
        <v>29</v>
      </c>
      <c r="CT7" s="15">
        <v>0</v>
      </c>
      <c r="CU7" s="15">
        <v>33</v>
      </c>
      <c r="CV7" s="15">
        <v>3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20</v>
      </c>
      <c r="DH7" s="15">
        <v>7</v>
      </c>
      <c r="DI7" s="15">
        <v>16</v>
      </c>
      <c r="DJ7" s="15">
        <v>0</v>
      </c>
      <c r="DK7" s="15">
        <v>27</v>
      </c>
      <c r="DL7" s="15">
        <v>2</v>
      </c>
      <c r="DM7" s="15">
        <v>0</v>
      </c>
      <c r="DN7" s="15">
        <v>0</v>
      </c>
      <c r="DO7" s="15">
        <v>0</v>
      </c>
      <c r="DP7" s="15">
        <v>0</v>
      </c>
      <c r="DQ7" s="15">
        <v>49</v>
      </c>
      <c r="DR7" s="15">
        <v>0</v>
      </c>
      <c r="DS7" s="15">
        <v>1</v>
      </c>
      <c r="DT7" s="15">
        <v>0</v>
      </c>
      <c r="DU7" s="15">
        <v>28</v>
      </c>
      <c r="DV7" s="15">
        <v>4</v>
      </c>
      <c r="DW7" s="15">
        <v>18</v>
      </c>
      <c r="DX7" s="15">
        <v>8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126</v>
      </c>
      <c r="EJ7" s="15">
        <v>23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104</v>
      </c>
      <c r="EX7" s="15">
        <v>0</v>
      </c>
      <c r="EY7" s="15">
        <v>13</v>
      </c>
      <c r="EZ7" s="15">
        <v>6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20</v>
      </c>
      <c r="FH7" s="15">
        <v>5</v>
      </c>
      <c r="FI7" s="15">
        <v>20</v>
      </c>
      <c r="FJ7" s="15">
        <v>0</v>
      </c>
      <c r="FK7" s="15">
        <v>0</v>
      </c>
      <c r="FL7" s="15">
        <v>0</v>
      </c>
      <c r="FM7" s="15">
        <v>62</v>
      </c>
      <c r="FN7" s="15">
        <v>0</v>
      </c>
      <c r="FO7" s="15">
        <v>62</v>
      </c>
      <c r="FP7" s="15">
        <v>0</v>
      </c>
      <c r="FQ7" s="15">
        <v>13</v>
      </c>
      <c r="FR7" s="15">
        <v>0</v>
      </c>
      <c r="FS7" s="15">
        <v>0</v>
      </c>
      <c r="FT7" s="15">
        <v>0</v>
      </c>
      <c r="FU7" s="15">
        <v>29</v>
      </c>
      <c r="FV7" s="15">
        <v>0</v>
      </c>
      <c r="FW7" s="15">
        <v>14</v>
      </c>
      <c r="FX7" s="15">
        <v>0</v>
      </c>
      <c r="FY7" s="15">
        <v>0</v>
      </c>
      <c r="FZ7" s="15">
        <v>22</v>
      </c>
      <c r="GA7" s="15">
        <v>13</v>
      </c>
      <c r="GB7" s="15">
        <v>0</v>
      </c>
      <c r="GC7" s="15">
        <v>12</v>
      </c>
      <c r="GD7" s="15">
        <v>5</v>
      </c>
      <c r="GE7" s="15">
        <v>0</v>
      </c>
      <c r="GF7" s="15">
        <v>0</v>
      </c>
      <c r="GG7" s="15">
        <v>0</v>
      </c>
      <c r="GH7" s="15">
        <v>0</v>
      </c>
      <c r="GI7" s="15">
        <v>9</v>
      </c>
      <c r="GJ7" s="15">
        <v>0</v>
      </c>
      <c r="GK7" s="15">
        <v>23</v>
      </c>
      <c r="GL7" s="15">
        <v>0</v>
      </c>
      <c r="GM7" s="15">
        <v>27</v>
      </c>
      <c r="GN7" s="15">
        <v>0</v>
      </c>
      <c r="GO7" s="13">
        <f t="shared" ref="GO7:GO20" si="27">+C7-E7</f>
        <v>612</v>
      </c>
      <c r="GP7" s="13">
        <f t="shared" ref="GP7:GP20" si="28">+D7-F7</f>
        <v>6750</v>
      </c>
      <c r="GR7" s="14">
        <v>384218</v>
      </c>
      <c r="GS7" s="13">
        <v>13658</v>
      </c>
      <c r="GW7">
        <v>1398</v>
      </c>
      <c r="GZ7">
        <v>154</v>
      </c>
      <c r="HA7">
        <v>0</v>
      </c>
      <c r="HC7">
        <v>204</v>
      </c>
      <c r="HD7">
        <v>0</v>
      </c>
    </row>
    <row r="8" spans="1:212" ht="28.5" customHeight="1" x14ac:dyDescent="0.25">
      <c r="A8" s="18">
        <v>2</v>
      </c>
      <c r="B8" s="17" t="s">
        <v>5</v>
      </c>
      <c r="C8" s="16">
        <v>681209</v>
      </c>
      <c r="D8" s="16">
        <v>21897</v>
      </c>
      <c r="E8" s="14">
        <f t="shared" si="25"/>
        <v>608244</v>
      </c>
      <c r="F8" s="13">
        <f t="shared" si="26"/>
        <v>10038</v>
      </c>
      <c r="G8" s="15">
        <f t="shared" ref="G8:G20" si="29">+I8+K8+M8+O8+Q8+U8</f>
        <v>3148</v>
      </c>
      <c r="H8" s="15">
        <f t="shared" ref="H8:H20" si="30">+J8+L8+N8+P8+R8+V8</f>
        <v>262</v>
      </c>
      <c r="I8" s="15">
        <v>448</v>
      </c>
      <c r="J8" s="15">
        <v>0</v>
      </c>
      <c r="K8" s="15">
        <v>452</v>
      </c>
      <c r="L8" s="15">
        <v>0</v>
      </c>
      <c r="M8" s="15">
        <v>418</v>
      </c>
      <c r="N8" s="15">
        <v>131</v>
      </c>
      <c r="O8" s="15">
        <v>418</v>
      </c>
      <c r="P8" s="15">
        <v>131</v>
      </c>
      <c r="Q8" s="15">
        <v>689</v>
      </c>
      <c r="R8" s="15">
        <v>0</v>
      </c>
      <c r="S8" s="15"/>
      <c r="T8" s="15"/>
      <c r="U8" s="15">
        <v>723</v>
      </c>
      <c r="V8" s="15">
        <v>0</v>
      </c>
      <c r="W8" s="15">
        <v>632</v>
      </c>
      <c r="X8" s="15">
        <v>0</v>
      </c>
      <c r="Y8" s="15">
        <v>515</v>
      </c>
      <c r="Z8" s="15">
        <v>0</v>
      </c>
      <c r="AA8" s="15">
        <v>317</v>
      </c>
      <c r="AB8" s="15">
        <v>0</v>
      </c>
      <c r="AC8" s="15">
        <v>0</v>
      </c>
      <c r="AD8" s="15">
        <v>0</v>
      </c>
      <c r="AE8" s="15">
        <v>252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116</v>
      </c>
      <c r="AL8" s="15">
        <v>0</v>
      </c>
      <c r="AM8" s="15">
        <v>1339</v>
      </c>
      <c r="AN8" s="15">
        <v>0</v>
      </c>
      <c r="AO8" s="15">
        <v>232</v>
      </c>
      <c r="AP8" s="15">
        <v>0</v>
      </c>
      <c r="AQ8" s="15">
        <v>242</v>
      </c>
      <c r="AR8" s="15">
        <v>0</v>
      </c>
      <c r="AS8" s="15">
        <v>232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93</v>
      </c>
      <c r="AZ8" s="15">
        <v>131</v>
      </c>
      <c r="BA8" s="15">
        <v>243</v>
      </c>
      <c r="BB8" s="15">
        <v>0</v>
      </c>
      <c r="BC8" s="15">
        <v>341</v>
      </c>
      <c r="BD8" s="15">
        <v>0</v>
      </c>
      <c r="BE8" s="15">
        <v>887</v>
      </c>
      <c r="BF8" s="15">
        <v>0</v>
      </c>
      <c r="BG8" s="15">
        <v>603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1090</v>
      </c>
      <c r="BN8" s="15">
        <v>0</v>
      </c>
      <c r="BO8" s="15">
        <v>1135</v>
      </c>
      <c r="BP8" s="15">
        <v>0</v>
      </c>
      <c r="BQ8" s="15">
        <v>1020</v>
      </c>
      <c r="BR8" s="15">
        <v>0</v>
      </c>
      <c r="BS8" s="15">
        <v>1180</v>
      </c>
      <c r="BT8" s="15">
        <v>0</v>
      </c>
      <c r="BU8" s="15">
        <v>925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839</v>
      </c>
      <c r="CB8" s="15">
        <v>0</v>
      </c>
      <c r="CC8" s="15">
        <v>1018</v>
      </c>
      <c r="CD8" s="15">
        <v>0</v>
      </c>
      <c r="CE8" s="15">
        <v>1204</v>
      </c>
      <c r="CF8" s="15">
        <v>0</v>
      </c>
      <c r="CG8" s="15">
        <v>1002</v>
      </c>
      <c r="CH8" s="15">
        <v>0</v>
      </c>
      <c r="CI8" s="15">
        <v>821</v>
      </c>
      <c r="CJ8" s="15">
        <v>0</v>
      </c>
      <c r="CK8" s="15">
        <v>1021</v>
      </c>
      <c r="CL8" s="15">
        <v>0</v>
      </c>
      <c r="CM8" s="15">
        <v>0</v>
      </c>
      <c r="CN8" s="15">
        <v>0</v>
      </c>
      <c r="CO8" s="15">
        <v>883</v>
      </c>
      <c r="CP8" s="15">
        <v>0</v>
      </c>
      <c r="CQ8" s="15">
        <v>1105</v>
      </c>
      <c r="CR8" s="15">
        <v>0</v>
      </c>
      <c r="CS8" s="15">
        <v>942</v>
      </c>
      <c r="CT8" s="15">
        <v>0</v>
      </c>
      <c r="CU8" s="15">
        <v>868</v>
      </c>
      <c r="CV8" s="15">
        <v>0</v>
      </c>
      <c r="CW8" s="15">
        <v>772</v>
      </c>
      <c r="CX8" s="15">
        <v>0</v>
      </c>
      <c r="CY8" s="15">
        <v>447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758</v>
      </c>
      <c r="DH8" s="15">
        <v>0</v>
      </c>
      <c r="DI8" s="15">
        <v>309</v>
      </c>
      <c r="DJ8" s="15">
        <v>754</v>
      </c>
      <c r="DK8" s="15">
        <v>634</v>
      </c>
      <c r="DL8" s="15">
        <v>0</v>
      </c>
      <c r="DM8" s="15">
        <v>287</v>
      </c>
      <c r="DN8" s="15">
        <v>0</v>
      </c>
      <c r="DO8" s="15">
        <v>0</v>
      </c>
      <c r="DP8" s="15">
        <v>0</v>
      </c>
      <c r="DQ8" s="15">
        <v>269</v>
      </c>
      <c r="DR8" s="15">
        <v>0</v>
      </c>
      <c r="DS8" s="15">
        <v>160</v>
      </c>
      <c r="DT8" s="15">
        <v>0</v>
      </c>
      <c r="DU8" s="15">
        <v>199</v>
      </c>
      <c r="DV8" s="15">
        <v>0</v>
      </c>
      <c r="DW8" s="15">
        <v>105</v>
      </c>
      <c r="DX8" s="15">
        <v>0</v>
      </c>
      <c r="DY8" s="15">
        <v>404</v>
      </c>
      <c r="DZ8" s="15">
        <v>53</v>
      </c>
      <c r="EA8" s="15">
        <v>0</v>
      </c>
      <c r="EB8" s="15">
        <v>0</v>
      </c>
      <c r="EC8" s="15">
        <v>0</v>
      </c>
      <c r="ED8" s="15">
        <v>0</v>
      </c>
      <c r="EE8" s="15">
        <v>101</v>
      </c>
      <c r="EF8" s="15">
        <v>0</v>
      </c>
      <c r="EG8" s="15">
        <v>56</v>
      </c>
      <c r="EH8" s="15">
        <v>0</v>
      </c>
      <c r="EI8" s="15">
        <v>16</v>
      </c>
      <c r="EJ8" s="15">
        <v>0</v>
      </c>
      <c r="EK8" s="15">
        <v>17</v>
      </c>
      <c r="EL8" s="15">
        <v>0</v>
      </c>
      <c r="EM8" s="15">
        <v>15</v>
      </c>
      <c r="EN8" s="15">
        <v>0</v>
      </c>
      <c r="EO8" s="15">
        <v>0</v>
      </c>
      <c r="EP8" s="15">
        <v>0</v>
      </c>
      <c r="EQ8" s="15">
        <v>0</v>
      </c>
      <c r="ER8" s="15">
        <v>0</v>
      </c>
      <c r="ES8" s="15">
        <v>662</v>
      </c>
      <c r="ET8" s="15">
        <v>0</v>
      </c>
      <c r="EU8" s="15">
        <v>41</v>
      </c>
      <c r="EV8" s="15">
        <v>0</v>
      </c>
      <c r="EW8" s="15">
        <v>46</v>
      </c>
      <c r="EX8" s="15">
        <v>0</v>
      </c>
      <c r="EY8" s="15">
        <v>141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51</v>
      </c>
      <c r="FH8" s="15">
        <v>0</v>
      </c>
      <c r="FI8" s="15">
        <v>13</v>
      </c>
      <c r="FJ8" s="15">
        <v>0</v>
      </c>
      <c r="FK8" s="15">
        <v>23</v>
      </c>
      <c r="FL8" s="15">
        <v>0</v>
      </c>
      <c r="FM8" s="15">
        <v>40</v>
      </c>
      <c r="FN8" s="15">
        <v>0</v>
      </c>
      <c r="FO8" s="15">
        <v>40</v>
      </c>
      <c r="FP8" s="15">
        <v>0</v>
      </c>
      <c r="FQ8" s="15">
        <v>33</v>
      </c>
      <c r="FR8" s="15">
        <v>0</v>
      </c>
      <c r="FS8" s="15">
        <v>0</v>
      </c>
      <c r="FT8" s="15">
        <v>0</v>
      </c>
      <c r="FU8" s="15">
        <v>32</v>
      </c>
      <c r="FV8" s="15">
        <v>0</v>
      </c>
      <c r="FW8" s="15">
        <v>34</v>
      </c>
      <c r="FX8" s="15">
        <v>0</v>
      </c>
      <c r="FY8" s="15">
        <v>350</v>
      </c>
      <c r="FZ8" s="15">
        <v>0</v>
      </c>
      <c r="GA8" s="15">
        <v>228</v>
      </c>
      <c r="GB8" s="15">
        <v>0</v>
      </c>
      <c r="GC8" s="15">
        <v>199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203</v>
      </c>
      <c r="GJ8" s="15">
        <v>0</v>
      </c>
      <c r="GK8" s="15">
        <v>126</v>
      </c>
      <c r="GL8" s="15">
        <v>0</v>
      </c>
      <c r="GM8" s="15">
        <v>106</v>
      </c>
      <c r="GN8" s="15">
        <v>0</v>
      </c>
      <c r="GO8" s="13">
        <f t="shared" si="27"/>
        <v>72965</v>
      </c>
      <c r="GP8" s="13">
        <f t="shared" si="28"/>
        <v>11859</v>
      </c>
      <c r="GR8" s="14">
        <v>605096</v>
      </c>
      <c r="GS8" s="13">
        <v>9776</v>
      </c>
      <c r="GW8">
        <v>158</v>
      </c>
      <c r="GZ8">
        <v>11</v>
      </c>
      <c r="HA8">
        <v>30</v>
      </c>
      <c r="HC8">
        <v>0</v>
      </c>
      <c r="HD8">
        <v>24</v>
      </c>
    </row>
    <row r="9" spans="1:212" ht="28.5" customHeight="1" x14ac:dyDescent="0.25">
      <c r="A9" s="18">
        <v>3</v>
      </c>
      <c r="B9" s="17" t="s">
        <v>6</v>
      </c>
      <c r="C9" s="16">
        <v>444382</v>
      </c>
      <c r="D9" s="16">
        <v>28947</v>
      </c>
      <c r="E9" s="14">
        <f t="shared" si="25"/>
        <v>429806</v>
      </c>
      <c r="F9" s="13">
        <f t="shared" si="26"/>
        <v>8040</v>
      </c>
      <c r="G9" s="15">
        <f t="shared" si="29"/>
        <v>655</v>
      </c>
      <c r="H9" s="15">
        <f t="shared" si="30"/>
        <v>93</v>
      </c>
      <c r="I9" s="15">
        <v>197</v>
      </c>
      <c r="J9" s="15">
        <v>0</v>
      </c>
      <c r="K9" s="15">
        <v>0</v>
      </c>
      <c r="L9" s="15">
        <v>0</v>
      </c>
      <c r="M9" s="15">
        <v>97</v>
      </c>
      <c r="N9" s="15">
        <v>42</v>
      </c>
      <c r="O9" s="15">
        <v>97</v>
      </c>
      <c r="P9" s="15">
        <v>42</v>
      </c>
      <c r="Q9" s="15">
        <v>264</v>
      </c>
      <c r="R9" s="15">
        <v>9</v>
      </c>
      <c r="S9" s="15"/>
      <c r="T9" s="15"/>
      <c r="U9" s="15">
        <v>0</v>
      </c>
      <c r="V9" s="15">
        <v>0</v>
      </c>
      <c r="W9" s="15">
        <v>53</v>
      </c>
      <c r="X9" s="15">
        <v>6</v>
      </c>
      <c r="Y9" s="15">
        <v>0</v>
      </c>
      <c r="Z9" s="15">
        <v>0</v>
      </c>
      <c r="AA9" s="15">
        <v>1035</v>
      </c>
      <c r="AB9" s="15">
        <v>78</v>
      </c>
      <c r="AC9" s="15">
        <v>0</v>
      </c>
      <c r="AD9" s="15">
        <v>0</v>
      </c>
      <c r="AE9" s="15">
        <v>76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7</v>
      </c>
      <c r="AL9" s="15">
        <v>602</v>
      </c>
      <c r="AM9" s="15">
        <v>312</v>
      </c>
      <c r="AN9" s="15">
        <v>152</v>
      </c>
      <c r="AO9" s="15">
        <v>183</v>
      </c>
      <c r="AP9" s="15">
        <v>126</v>
      </c>
      <c r="AQ9" s="15">
        <v>152</v>
      </c>
      <c r="AR9" s="15">
        <v>168</v>
      </c>
      <c r="AS9" s="15">
        <v>202</v>
      </c>
      <c r="AT9" s="15">
        <v>139</v>
      </c>
      <c r="AU9" s="15">
        <v>0</v>
      </c>
      <c r="AV9" s="15">
        <v>0</v>
      </c>
      <c r="AW9" s="15">
        <v>0</v>
      </c>
      <c r="AX9" s="15">
        <v>0</v>
      </c>
      <c r="AY9" s="15">
        <v>208</v>
      </c>
      <c r="AZ9" s="15">
        <v>135</v>
      </c>
      <c r="BA9" s="15">
        <v>202</v>
      </c>
      <c r="BB9" s="15">
        <v>0</v>
      </c>
      <c r="BC9" s="15">
        <v>80</v>
      </c>
      <c r="BD9" s="15">
        <v>235</v>
      </c>
      <c r="BE9" s="15">
        <v>172</v>
      </c>
      <c r="BF9" s="15">
        <v>222</v>
      </c>
      <c r="BG9" s="15">
        <v>133</v>
      </c>
      <c r="BH9" s="15">
        <v>97</v>
      </c>
      <c r="BI9" s="15">
        <v>0</v>
      </c>
      <c r="BJ9" s="15">
        <v>0</v>
      </c>
      <c r="BK9" s="15">
        <v>0</v>
      </c>
      <c r="BL9" s="15">
        <v>0</v>
      </c>
      <c r="BM9" s="15">
        <v>132</v>
      </c>
      <c r="BN9" s="15">
        <v>93</v>
      </c>
      <c r="BO9" s="15">
        <v>214</v>
      </c>
      <c r="BP9" s="15">
        <v>0</v>
      </c>
      <c r="BQ9" s="15">
        <v>0</v>
      </c>
      <c r="BR9" s="15">
        <v>169</v>
      </c>
      <c r="BS9" s="15">
        <v>141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78</v>
      </c>
      <c r="CB9" s="15">
        <v>166</v>
      </c>
      <c r="CC9" s="15">
        <v>30</v>
      </c>
      <c r="CD9" s="15">
        <v>89</v>
      </c>
      <c r="CE9" s="15">
        <v>93</v>
      </c>
      <c r="CF9" s="15">
        <v>168</v>
      </c>
      <c r="CG9" s="15">
        <v>34</v>
      </c>
      <c r="CH9" s="15">
        <v>91</v>
      </c>
      <c r="CI9" s="15">
        <v>54</v>
      </c>
      <c r="CJ9" s="15">
        <v>70</v>
      </c>
      <c r="CK9" s="15">
        <v>0</v>
      </c>
      <c r="CL9" s="15">
        <v>0</v>
      </c>
      <c r="CM9" s="15">
        <v>0</v>
      </c>
      <c r="CN9" s="15">
        <v>0</v>
      </c>
      <c r="CO9" s="15">
        <v>41</v>
      </c>
      <c r="CP9" s="15">
        <v>56</v>
      </c>
      <c r="CQ9" s="15">
        <v>114</v>
      </c>
      <c r="CR9" s="15">
        <v>56</v>
      </c>
      <c r="CS9" s="15">
        <v>29</v>
      </c>
      <c r="CT9" s="15">
        <v>80</v>
      </c>
      <c r="CU9" s="15">
        <v>71</v>
      </c>
      <c r="CV9" s="15">
        <v>91</v>
      </c>
      <c r="CW9" s="15">
        <v>45</v>
      </c>
      <c r="CX9" s="15">
        <v>29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40</v>
      </c>
      <c r="DH9" s="15">
        <v>45</v>
      </c>
      <c r="DI9" s="15">
        <v>36</v>
      </c>
      <c r="DJ9" s="15">
        <v>62</v>
      </c>
      <c r="DK9" s="15">
        <v>37</v>
      </c>
      <c r="DL9" s="15">
        <v>38</v>
      </c>
      <c r="DM9" s="15">
        <v>0</v>
      </c>
      <c r="DN9" s="15">
        <v>0</v>
      </c>
      <c r="DO9" s="15">
        <v>0</v>
      </c>
      <c r="DP9" s="15">
        <v>0</v>
      </c>
      <c r="DQ9" s="15">
        <v>90</v>
      </c>
      <c r="DR9" s="15">
        <v>25</v>
      </c>
      <c r="DS9" s="15">
        <v>110</v>
      </c>
      <c r="DT9" s="15">
        <v>70</v>
      </c>
      <c r="DU9" s="15">
        <v>59</v>
      </c>
      <c r="DV9" s="15">
        <v>83</v>
      </c>
      <c r="DW9" s="15">
        <v>71</v>
      </c>
      <c r="DX9" s="15">
        <v>76</v>
      </c>
      <c r="DY9" s="15">
        <v>103</v>
      </c>
      <c r="DZ9" s="15">
        <v>40</v>
      </c>
      <c r="EA9" s="15">
        <v>0</v>
      </c>
      <c r="EB9" s="15">
        <v>0</v>
      </c>
      <c r="EC9" s="15">
        <v>0</v>
      </c>
      <c r="ED9" s="15">
        <v>0</v>
      </c>
      <c r="EE9" s="15">
        <v>26</v>
      </c>
      <c r="EF9" s="15">
        <v>23</v>
      </c>
      <c r="EG9" s="15">
        <v>182</v>
      </c>
      <c r="EH9" s="15">
        <v>97</v>
      </c>
      <c r="EI9" s="15">
        <v>76</v>
      </c>
      <c r="EJ9" s="15">
        <v>0</v>
      </c>
      <c r="EK9" s="15">
        <v>0</v>
      </c>
      <c r="EL9" s="15">
        <v>98</v>
      </c>
      <c r="EM9" s="15">
        <v>0</v>
      </c>
      <c r="EN9" s="15">
        <v>86</v>
      </c>
      <c r="EO9" s="15">
        <v>0</v>
      </c>
      <c r="EP9" s="15">
        <v>0</v>
      </c>
      <c r="EQ9" s="15">
        <v>0</v>
      </c>
      <c r="ER9" s="15">
        <v>0</v>
      </c>
      <c r="ES9" s="15">
        <v>79</v>
      </c>
      <c r="ET9" s="15">
        <v>87</v>
      </c>
      <c r="EU9" s="15">
        <v>46</v>
      </c>
      <c r="EV9" s="15">
        <v>67</v>
      </c>
      <c r="EW9" s="15">
        <v>214</v>
      </c>
      <c r="EX9" s="15">
        <v>60</v>
      </c>
      <c r="EY9" s="15">
        <v>0</v>
      </c>
      <c r="EZ9" s="15">
        <v>55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30</v>
      </c>
      <c r="FI9" s="15">
        <v>6</v>
      </c>
      <c r="FJ9" s="15">
        <v>89</v>
      </c>
      <c r="FK9" s="15">
        <v>2</v>
      </c>
      <c r="FL9" s="15">
        <v>62</v>
      </c>
      <c r="FM9" s="15">
        <v>26</v>
      </c>
      <c r="FN9" s="15">
        <v>21</v>
      </c>
      <c r="FO9" s="15">
        <v>26</v>
      </c>
      <c r="FP9" s="15">
        <v>21</v>
      </c>
      <c r="FQ9" s="15">
        <v>9</v>
      </c>
      <c r="FR9" s="15">
        <v>16</v>
      </c>
      <c r="FS9" s="15">
        <v>0</v>
      </c>
      <c r="FT9" s="15">
        <v>0</v>
      </c>
      <c r="FU9" s="15">
        <v>2</v>
      </c>
      <c r="FV9" s="15">
        <v>61</v>
      </c>
      <c r="FW9" s="15">
        <v>1</v>
      </c>
      <c r="FX9" s="15">
        <v>26</v>
      </c>
      <c r="FY9" s="15">
        <v>33</v>
      </c>
      <c r="FZ9" s="15">
        <v>25</v>
      </c>
      <c r="GA9" s="15">
        <v>61</v>
      </c>
      <c r="GB9" s="15">
        <v>38</v>
      </c>
      <c r="GC9" s="15">
        <v>15</v>
      </c>
      <c r="GD9" s="15">
        <v>8</v>
      </c>
      <c r="GE9" s="15">
        <v>0</v>
      </c>
      <c r="GF9" s="15">
        <v>0</v>
      </c>
      <c r="GG9" s="15">
        <v>0</v>
      </c>
      <c r="GH9" s="15">
        <v>0</v>
      </c>
      <c r="GI9" s="15">
        <v>29</v>
      </c>
      <c r="GJ9" s="15">
        <v>73</v>
      </c>
      <c r="GK9" s="15">
        <v>30</v>
      </c>
      <c r="GL9" s="15">
        <v>72</v>
      </c>
      <c r="GM9" s="15">
        <v>51</v>
      </c>
      <c r="GN9" s="15">
        <v>37</v>
      </c>
      <c r="GO9" s="13">
        <f t="shared" si="27"/>
        <v>14576</v>
      </c>
      <c r="GP9" s="13">
        <f t="shared" si="28"/>
        <v>20907</v>
      </c>
      <c r="GR9" s="14">
        <v>429151</v>
      </c>
      <c r="GS9" s="13">
        <v>7947</v>
      </c>
      <c r="GW9">
        <v>0</v>
      </c>
      <c r="GZ9">
        <v>0</v>
      </c>
      <c r="HA9">
        <v>0</v>
      </c>
      <c r="HC9">
        <v>0</v>
      </c>
      <c r="HD9">
        <v>0</v>
      </c>
    </row>
    <row r="10" spans="1:212" ht="28.5" customHeight="1" x14ac:dyDescent="0.25">
      <c r="A10" s="18">
        <v>4</v>
      </c>
      <c r="B10" s="17" t="s">
        <v>7</v>
      </c>
      <c r="C10" s="16">
        <v>278923</v>
      </c>
      <c r="D10" s="16">
        <v>19448</v>
      </c>
      <c r="E10" s="14">
        <f t="shared" si="25"/>
        <v>264771</v>
      </c>
      <c r="F10" s="13">
        <f t="shared" si="26"/>
        <v>8920</v>
      </c>
      <c r="G10" s="15">
        <f t="shared" si="29"/>
        <v>511</v>
      </c>
      <c r="H10" s="15">
        <f t="shared" si="30"/>
        <v>48</v>
      </c>
      <c r="I10" s="15">
        <v>110</v>
      </c>
      <c r="J10" s="15">
        <v>0</v>
      </c>
      <c r="K10" s="15">
        <v>51</v>
      </c>
      <c r="L10" s="15">
        <v>35</v>
      </c>
      <c r="M10" s="15">
        <v>72</v>
      </c>
      <c r="N10" s="15">
        <v>0</v>
      </c>
      <c r="O10" s="15">
        <v>72</v>
      </c>
      <c r="P10" s="15">
        <v>0</v>
      </c>
      <c r="Q10" s="15">
        <v>75</v>
      </c>
      <c r="R10" s="15">
        <v>13</v>
      </c>
      <c r="S10" s="15"/>
      <c r="T10" s="15"/>
      <c r="U10" s="15">
        <v>131</v>
      </c>
      <c r="V10" s="15">
        <v>0</v>
      </c>
      <c r="W10" s="15">
        <v>86</v>
      </c>
      <c r="X10" s="15">
        <v>0</v>
      </c>
      <c r="Y10" s="15">
        <v>56</v>
      </c>
      <c r="Z10" s="15">
        <v>0</v>
      </c>
      <c r="AA10" s="15">
        <v>58</v>
      </c>
      <c r="AB10" s="15">
        <v>0</v>
      </c>
      <c r="AC10" s="15">
        <v>0</v>
      </c>
      <c r="AD10" s="15">
        <v>0</v>
      </c>
      <c r="AE10" s="15">
        <v>61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111</v>
      </c>
      <c r="AL10" s="15">
        <v>31</v>
      </c>
      <c r="AM10" s="15">
        <v>75</v>
      </c>
      <c r="AN10" s="15">
        <v>16</v>
      </c>
      <c r="AO10" s="15">
        <v>85</v>
      </c>
      <c r="AP10" s="15">
        <v>0</v>
      </c>
      <c r="AQ10" s="15">
        <v>1</v>
      </c>
      <c r="AR10" s="15">
        <v>84</v>
      </c>
      <c r="AS10" s="15">
        <v>123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103</v>
      </c>
      <c r="AZ10" s="15">
        <v>28</v>
      </c>
      <c r="BA10" s="15">
        <v>115</v>
      </c>
      <c r="BB10" s="15">
        <v>0</v>
      </c>
      <c r="BC10" s="15">
        <v>81</v>
      </c>
      <c r="BD10" s="15">
        <v>0</v>
      </c>
      <c r="BE10" s="15">
        <v>95</v>
      </c>
      <c r="BF10" s="15">
        <v>0</v>
      </c>
      <c r="BG10" s="15">
        <v>89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87</v>
      </c>
      <c r="BN10" s="15">
        <v>0</v>
      </c>
      <c r="BO10" s="15">
        <v>20</v>
      </c>
      <c r="BP10" s="15">
        <v>65</v>
      </c>
      <c r="BQ10" s="15">
        <v>92</v>
      </c>
      <c r="BR10" s="15">
        <v>0</v>
      </c>
      <c r="BS10" s="15">
        <v>88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2</v>
      </c>
      <c r="CB10" s="15">
        <v>82</v>
      </c>
      <c r="CC10" s="15">
        <v>9</v>
      </c>
      <c r="CD10" s="15">
        <v>173</v>
      </c>
      <c r="CE10" s="15">
        <v>0</v>
      </c>
      <c r="CF10" s="15">
        <v>309</v>
      </c>
      <c r="CG10" s="15">
        <v>0</v>
      </c>
      <c r="CH10" s="15">
        <v>170</v>
      </c>
      <c r="CI10" s="15">
        <v>120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120</v>
      </c>
      <c r="CP10" s="15">
        <v>0</v>
      </c>
      <c r="CQ10" s="15">
        <v>112</v>
      </c>
      <c r="CR10" s="15">
        <v>0</v>
      </c>
      <c r="CS10" s="15">
        <v>121</v>
      </c>
      <c r="CT10" s="15">
        <v>0</v>
      </c>
      <c r="CU10" s="15">
        <v>113</v>
      </c>
      <c r="CV10" s="15">
        <v>0</v>
      </c>
      <c r="CW10" s="15">
        <v>120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220</v>
      </c>
      <c r="DH10" s="15">
        <v>0</v>
      </c>
      <c r="DI10" s="15">
        <v>131</v>
      </c>
      <c r="DJ10" s="15">
        <v>0</v>
      </c>
      <c r="DK10" s="15">
        <v>121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207</v>
      </c>
      <c r="DR10" s="15">
        <v>0</v>
      </c>
      <c r="DS10" s="15">
        <v>136</v>
      </c>
      <c r="DT10" s="15">
        <v>0</v>
      </c>
      <c r="DU10" s="15">
        <v>121</v>
      </c>
      <c r="DV10" s="15">
        <v>0</v>
      </c>
      <c r="DW10" s="15">
        <v>122</v>
      </c>
      <c r="DX10" s="15">
        <v>0</v>
      </c>
      <c r="DY10" s="15">
        <v>125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205</v>
      </c>
      <c r="EF10" s="15">
        <v>0</v>
      </c>
      <c r="EG10" s="15">
        <v>123</v>
      </c>
      <c r="EH10" s="15">
        <v>0</v>
      </c>
      <c r="EI10" s="15">
        <v>119</v>
      </c>
      <c r="EJ10" s="15">
        <v>0</v>
      </c>
      <c r="EK10" s="15">
        <v>122</v>
      </c>
      <c r="EL10" s="15">
        <v>0</v>
      </c>
      <c r="EM10" s="15">
        <v>123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121</v>
      </c>
      <c r="ET10" s="15">
        <v>0</v>
      </c>
      <c r="EU10" s="15">
        <v>0</v>
      </c>
      <c r="EV10" s="15">
        <v>0</v>
      </c>
      <c r="EW10" s="15">
        <v>138</v>
      </c>
      <c r="EX10" s="15">
        <v>0</v>
      </c>
      <c r="EY10" s="15">
        <v>64</v>
      </c>
      <c r="EZ10" s="15">
        <v>88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185</v>
      </c>
      <c r="FH10" s="15">
        <v>17</v>
      </c>
      <c r="FI10" s="15">
        <v>155</v>
      </c>
      <c r="FJ10" s="15">
        <v>0</v>
      </c>
      <c r="FK10" s="15">
        <v>122</v>
      </c>
      <c r="FL10" s="15">
        <v>0</v>
      </c>
      <c r="FM10" s="15">
        <v>73</v>
      </c>
      <c r="FN10" s="15">
        <v>50</v>
      </c>
      <c r="FO10" s="15">
        <v>73</v>
      </c>
      <c r="FP10" s="15">
        <v>50</v>
      </c>
      <c r="FQ10" s="15">
        <v>101</v>
      </c>
      <c r="FR10" s="15">
        <v>0</v>
      </c>
      <c r="FS10" s="15">
        <v>0</v>
      </c>
      <c r="FT10" s="15">
        <v>0</v>
      </c>
      <c r="FU10" s="15">
        <v>123</v>
      </c>
      <c r="FV10" s="15">
        <v>0</v>
      </c>
      <c r="FW10" s="15">
        <v>36</v>
      </c>
      <c r="FX10" s="15">
        <v>89</v>
      </c>
      <c r="FY10" s="15">
        <v>122</v>
      </c>
      <c r="FZ10" s="15">
        <v>0</v>
      </c>
      <c r="GA10" s="15">
        <v>123</v>
      </c>
      <c r="GB10" s="15">
        <v>0</v>
      </c>
      <c r="GC10" s="15">
        <v>126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126</v>
      </c>
      <c r="GJ10" s="15">
        <v>0</v>
      </c>
      <c r="GK10" s="15">
        <v>123</v>
      </c>
      <c r="GL10" s="15">
        <v>0</v>
      </c>
      <c r="GM10" s="15">
        <v>121</v>
      </c>
      <c r="GN10" s="15">
        <v>0</v>
      </c>
      <c r="GO10" s="13">
        <f t="shared" si="27"/>
        <v>14152</v>
      </c>
      <c r="GP10" s="13">
        <f t="shared" si="28"/>
        <v>10528</v>
      </c>
      <c r="GR10" s="14">
        <v>264260</v>
      </c>
      <c r="GS10" s="13">
        <v>8872</v>
      </c>
      <c r="GW10">
        <v>47</v>
      </c>
      <c r="GZ10">
        <v>0</v>
      </c>
      <c r="HA10">
        <v>0</v>
      </c>
      <c r="HC10">
        <v>40</v>
      </c>
      <c r="HD10">
        <v>0</v>
      </c>
    </row>
    <row r="11" spans="1:212" ht="28.5" customHeight="1" x14ac:dyDescent="0.25">
      <c r="A11" s="18">
        <v>5</v>
      </c>
      <c r="B11" s="17" t="s">
        <v>8</v>
      </c>
      <c r="C11" s="16">
        <v>263664</v>
      </c>
      <c r="D11" s="16">
        <v>17658</v>
      </c>
      <c r="E11" s="14">
        <f t="shared" si="25"/>
        <v>254631</v>
      </c>
      <c r="F11" s="13">
        <f t="shared" si="26"/>
        <v>7088</v>
      </c>
      <c r="G11" s="15">
        <f t="shared" si="29"/>
        <v>0</v>
      </c>
      <c r="H11" s="15">
        <f t="shared" si="30"/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/>
      <c r="T11" s="15"/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131</v>
      </c>
      <c r="AL11" s="15">
        <v>0</v>
      </c>
      <c r="AM11" s="15">
        <v>60</v>
      </c>
      <c r="AN11" s="15">
        <v>0</v>
      </c>
      <c r="AO11" s="15">
        <v>117</v>
      </c>
      <c r="AP11" s="15">
        <v>0</v>
      </c>
      <c r="AQ11" s="15">
        <v>122</v>
      </c>
      <c r="AR11" s="15">
        <v>0</v>
      </c>
      <c r="AS11" s="15">
        <v>104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138</v>
      </c>
      <c r="AZ11" s="15">
        <v>0</v>
      </c>
      <c r="BA11" s="15">
        <v>112</v>
      </c>
      <c r="BB11" s="15">
        <v>0</v>
      </c>
      <c r="BC11" s="15">
        <v>56</v>
      </c>
      <c r="BD11" s="15">
        <v>0</v>
      </c>
      <c r="BE11" s="15">
        <v>46</v>
      </c>
      <c r="BF11" s="15">
        <v>0</v>
      </c>
      <c r="BG11" s="15">
        <v>56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58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86</v>
      </c>
      <c r="FL11" s="15">
        <v>0</v>
      </c>
      <c r="FM11" s="15">
        <v>67</v>
      </c>
      <c r="FN11" s="15">
        <v>0</v>
      </c>
      <c r="FO11" s="15">
        <v>67</v>
      </c>
      <c r="FP11" s="15">
        <v>0</v>
      </c>
      <c r="FQ11" s="15">
        <v>114</v>
      </c>
      <c r="FR11" s="15">
        <v>0</v>
      </c>
      <c r="FS11" s="15">
        <v>0</v>
      </c>
      <c r="FT11" s="15">
        <v>0</v>
      </c>
      <c r="FU11" s="15">
        <v>50</v>
      </c>
      <c r="FV11" s="15">
        <v>0</v>
      </c>
      <c r="FW11" s="15">
        <v>106</v>
      </c>
      <c r="FX11" s="15">
        <v>0</v>
      </c>
      <c r="FY11" s="15">
        <v>58</v>
      </c>
      <c r="FZ11" s="15">
        <v>0</v>
      </c>
      <c r="GA11" s="15">
        <v>45</v>
      </c>
      <c r="GB11" s="15">
        <v>0</v>
      </c>
      <c r="GC11" s="15">
        <v>17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30</v>
      </c>
      <c r="GJ11" s="15">
        <v>0</v>
      </c>
      <c r="GK11" s="15">
        <v>19</v>
      </c>
      <c r="GL11" s="15">
        <v>0</v>
      </c>
      <c r="GM11" s="15">
        <v>32</v>
      </c>
      <c r="GN11" s="15">
        <v>0</v>
      </c>
      <c r="GO11" s="13">
        <f t="shared" si="27"/>
        <v>9033</v>
      </c>
      <c r="GP11" s="13">
        <f t="shared" si="28"/>
        <v>10570</v>
      </c>
      <c r="GR11" s="14">
        <v>254631</v>
      </c>
      <c r="GS11" s="13">
        <v>7088</v>
      </c>
      <c r="GW11">
        <v>48</v>
      </c>
      <c r="GZ11">
        <v>32</v>
      </c>
      <c r="HA11">
        <v>0</v>
      </c>
      <c r="HC11">
        <v>117</v>
      </c>
      <c r="HD11">
        <v>0</v>
      </c>
    </row>
    <row r="12" spans="1:212" ht="28.5" customHeight="1" x14ac:dyDescent="0.25">
      <c r="A12" s="18">
        <v>6</v>
      </c>
      <c r="B12" s="17" t="s">
        <v>9</v>
      </c>
      <c r="C12" s="16">
        <v>619079</v>
      </c>
      <c r="D12" s="16">
        <v>30490</v>
      </c>
      <c r="E12" s="14">
        <f t="shared" si="25"/>
        <v>609085</v>
      </c>
      <c r="F12" s="13">
        <f t="shared" si="26"/>
        <v>16890</v>
      </c>
      <c r="G12" s="15">
        <f t="shared" si="29"/>
        <v>52</v>
      </c>
      <c r="H12" s="15">
        <f t="shared" si="30"/>
        <v>0</v>
      </c>
      <c r="I12" s="15">
        <v>0</v>
      </c>
      <c r="J12" s="15">
        <v>0</v>
      </c>
      <c r="K12" s="15">
        <v>0</v>
      </c>
      <c r="L12" s="15">
        <v>0</v>
      </c>
      <c r="M12" s="15">
        <v>26</v>
      </c>
      <c r="N12" s="15">
        <v>0</v>
      </c>
      <c r="O12" s="15">
        <v>26</v>
      </c>
      <c r="P12" s="15">
        <v>0</v>
      </c>
      <c r="Q12" s="15">
        <v>0</v>
      </c>
      <c r="R12" s="15">
        <v>0</v>
      </c>
      <c r="S12" s="15"/>
      <c r="T12" s="15"/>
      <c r="U12" s="15">
        <v>0</v>
      </c>
      <c r="V12" s="15">
        <v>0</v>
      </c>
      <c r="W12" s="15">
        <v>81</v>
      </c>
      <c r="X12" s="15">
        <v>10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10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193</v>
      </c>
      <c r="AL12" s="15">
        <v>0</v>
      </c>
      <c r="AM12" s="15">
        <v>26</v>
      </c>
      <c r="AN12" s="15">
        <v>0</v>
      </c>
      <c r="AO12" s="15">
        <v>47</v>
      </c>
      <c r="AP12" s="15">
        <v>0</v>
      </c>
      <c r="AQ12" s="15">
        <v>116</v>
      </c>
      <c r="AR12" s="15">
        <v>0</v>
      </c>
      <c r="AS12" s="15">
        <v>9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48</v>
      </c>
      <c r="AZ12" s="15">
        <v>0</v>
      </c>
      <c r="BA12" s="15">
        <v>151</v>
      </c>
      <c r="BB12" s="15">
        <v>0</v>
      </c>
      <c r="BC12" s="15">
        <v>3</v>
      </c>
      <c r="BD12" s="15">
        <v>6</v>
      </c>
      <c r="BE12" s="15">
        <v>25</v>
      </c>
      <c r="BF12" s="15">
        <v>0</v>
      </c>
      <c r="BG12" s="15">
        <v>53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43</v>
      </c>
      <c r="BN12" s="15">
        <v>0</v>
      </c>
      <c r="BO12" s="15">
        <v>2</v>
      </c>
      <c r="BP12" s="15">
        <v>6</v>
      </c>
      <c r="BQ12" s="15">
        <v>531</v>
      </c>
      <c r="BR12" s="15">
        <v>14</v>
      </c>
      <c r="BS12" s="15">
        <v>78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62</v>
      </c>
      <c r="CB12" s="15">
        <v>0</v>
      </c>
      <c r="CC12" s="15">
        <v>28</v>
      </c>
      <c r="CD12" s="15">
        <v>0</v>
      </c>
      <c r="CE12" s="15">
        <v>14</v>
      </c>
      <c r="CF12" s="15">
        <v>0</v>
      </c>
      <c r="CG12" s="15">
        <v>47</v>
      </c>
      <c r="CH12" s="15">
        <v>0</v>
      </c>
      <c r="CI12" s="15">
        <v>113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61</v>
      </c>
      <c r="CP12" s="15">
        <v>0</v>
      </c>
      <c r="CQ12" s="15">
        <v>102</v>
      </c>
      <c r="CR12" s="15">
        <v>0</v>
      </c>
      <c r="CS12" s="15">
        <v>29</v>
      </c>
      <c r="CT12" s="15">
        <v>0</v>
      </c>
      <c r="CU12" s="15">
        <v>39</v>
      </c>
      <c r="CV12" s="15">
        <v>0</v>
      </c>
      <c r="CW12" s="15">
        <v>18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57</v>
      </c>
      <c r="DH12" s="15">
        <v>0</v>
      </c>
      <c r="DI12" s="15">
        <v>14</v>
      </c>
      <c r="DJ12" s="15">
        <v>0</v>
      </c>
      <c r="DK12" s="15">
        <v>41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15</v>
      </c>
      <c r="DR12" s="15">
        <v>0</v>
      </c>
      <c r="DS12" s="15">
        <v>0</v>
      </c>
      <c r="DT12" s="15">
        <v>0</v>
      </c>
      <c r="DU12" s="15">
        <v>143</v>
      </c>
      <c r="DV12" s="15">
        <v>0</v>
      </c>
      <c r="DW12" s="15">
        <v>37</v>
      </c>
      <c r="DX12" s="15">
        <v>0</v>
      </c>
      <c r="DY12" s="15">
        <v>24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32</v>
      </c>
      <c r="EF12" s="15">
        <v>0</v>
      </c>
      <c r="EG12" s="15">
        <v>2</v>
      </c>
      <c r="EH12" s="15">
        <v>0</v>
      </c>
      <c r="EI12" s="15">
        <v>4</v>
      </c>
      <c r="EJ12" s="15">
        <v>0</v>
      </c>
      <c r="EK12" s="15">
        <v>5</v>
      </c>
      <c r="EL12" s="15">
        <v>0</v>
      </c>
      <c r="EM12" s="15">
        <v>30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122</v>
      </c>
      <c r="ET12" s="15">
        <v>0</v>
      </c>
      <c r="EU12" s="15">
        <v>309</v>
      </c>
      <c r="EV12" s="15">
        <v>0</v>
      </c>
      <c r="EW12" s="15">
        <v>1019</v>
      </c>
      <c r="EX12" s="15">
        <v>0</v>
      </c>
      <c r="EY12" s="15">
        <v>30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10</v>
      </c>
      <c r="FH12" s="15">
        <v>0</v>
      </c>
      <c r="FI12" s="15">
        <v>47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273</v>
      </c>
      <c r="FR12" s="15">
        <v>5</v>
      </c>
      <c r="FS12" s="15">
        <v>0</v>
      </c>
      <c r="FT12" s="15">
        <v>0</v>
      </c>
      <c r="FU12" s="15">
        <v>0</v>
      </c>
      <c r="FV12" s="15">
        <v>0</v>
      </c>
      <c r="FW12" s="15">
        <v>95</v>
      </c>
      <c r="FX12" s="15">
        <v>0</v>
      </c>
      <c r="FY12" s="15">
        <v>62</v>
      </c>
      <c r="FZ12" s="15">
        <v>0</v>
      </c>
      <c r="GA12" s="15">
        <v>60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12</v>
      </c>
      <c r="GJ12" s="15">
        <v>0</v>
      </c>
      <c r="GK12" s="15">
        <v>12</v>
      </c>
      <c r="GL12" s="15">
        <v>0</v>
      </c>
      <c r="GM12" s="15">
        <v>40</v>
      </c>
      <c r="GN12" s="15">
        <v>0</v>
      </c>
      <c r="GO12" s="13">
        <f t="shared" si="27"/>
        <v>9994</v>
      </c>
      <c r="GP12" s="13">
        <f t="shared" si="28"/>
        <v>13600</v>
      </c>
      <c r="GR12" s="14">
        <v>609033</v>
      </c>
      <c r="GS12" s="13">
        <v>16890</v>
      </c>
      <c r="GW12">
        <v>314</v>
      </c>
      <c r="GZ12">
        <v>0</v>
      </c>
      <c r="HA12">
        <v>0</v>
      </c>
      <c r="HC12">
        <v>0</v>
      </c>
      <c r="HD12">
        <v>0</v>
      </c>
    </row>
    <row r="13" spans="1:212" ht="28.5" customHeight="1" x14ac:dyDescent="0.25">
      <c r="A13" s="18">
        <v>7</v>
      </c>
      <c r="B13" s="17" t="s">
        <v>10</v>
      </c>
      <c r="C13" s="16">
        <v>879960</v>
      </c>
      <c r="D13" s="16">
        <v>48546</v>
      </c>
      <c r="E13" s="14">
        <f t="shared" si="25"/>
        <v>781447</v>
      </c>
      <c r="F13" s="13">
        <f t="shared" si="26"/>
        <v>43349</v>
      </c>
      <c r="G13" s="15">
        <f t="shared" si="29"/>
        <v>1104</v>
      </c>
      <c r="H13" s="15">
        <f t="shared" si="30"/>
        <v>0</v>
      </c>
      <c r="I13" s="15">
        <v>154</v>
      </c>
      <c r="J13" s="15">
        <v>0</v>
      </c>
      <c r="K13" s="15">
        <v>241</v>
      </c>
      <c r="L13" s="15">
        <v>0</v>
      </c>
      <c r="M13" s="15">
        <v>201</v>
      </c>
      <c r="N13" s="15">
        <v>0</v>
      </c>
      <c r="O13" s="15">
        <v>201</v>
      </c>
      <c r="P13" s="15">
        <v>0</v>
      </c>
      <c r="Q13" s="15">
        <v>158</v>
      </c>
      <c r="R13" s="15">
        <v>0</v>
      </c>
      <c r="S13" s="15"/>
      <c r="T13" s="15"/>
      <c r="U13" s="15">
        <v>149</v>
      </c>
      <c r="V13" s="15">
        <v>0</v>
      </c>
      <c r="W13" s="15">
        <v>133</v>
      </c>
      <c r="X13" s="15">
        <v>0</v>
      </c>
      <c r="Y13" s="15">
        <v>98</v>
      </c>
      <c r="Z13" s="15">
        <v>86</v>
      </c>
      <c r="AA13" s="15">
        <v>937</v>
      </c>
      <c r="AB13" s="15">
        <v>176</v>
      </c>
      <c r="AC13" s="15">
        <v>0</v>
      </c>
      <c r="AD13" s="15">
        <v>0</v>
      </c>
      <c r="AE13" s="15">
        <v>401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1614</v>
      </c>
      <c r="AL13" s="15">
        <v>0</v>
      </c>
      <c r="AM13" s="15">
        <v>341</v>
      </c>
      <c r="AN13" s="15">
        <v>0</v>
      </c>
      <c r="AO13" s="15">
        <v>535</v>
      </c>
      <c r="AP13" s="15">
        <v>0</v>
      </c>
      <c r="AQ13" s="15">
        <v>493</v>
      </c>
      <c r="AR13" s="15">
        <v>0</v>
      </c>
      <c r="AS13" s="15">
        <v>655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247</v>
      </c>
      <c r="AZ13" s="15">
        <v>0</v>
      </c>
      <c r="BA13" s="15">
        <v>711</v>
      </c>
      <c r="BB13" s="15">
        <v>0</v>
      </c>
      <c r="BC13" s="15">
        <v>307</v>
      </c>
      <c r="BD13" s="15">
        <v>0</v>
      </c>
      <c r="BE13" s="15">
        <v>277</v>
      </c>
      <c r="BF13" s="15">
        <v>0</v>
      </c>
      <c r="BG13" s="15">
        <v>200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135</v>
      </c>
      <c r="BN13" s="15">
        <v>0</v>
      </c>
      <c r="BO13" s="15">
        <v>145</v>
      </c>
      <c r="BP13" s="15">
        <v>0</v>
      </c>
      <c r="BQ13" s="15">
        <v>310</v>
      </c>
      <c r="BR13" s="15">
        <v>0</v>
      </c>
      <c r="BS13" s="15">
        <v>196</v>
      </c>
      <c r="BT13" s="15">
        <v>210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246</v>
      </c>
      <c r="CB13" s="15">
        <v>0</v>
      </c>
      <c r="CC13" s="15">
        <v>291</v>
      </c>
      <c r="CD13" s="15">
        <v>0</v>
      </c>
      <c r="CE13" s="15">
        <v>202</v>
      </c>
      <c r="CF13" s="15">
        <v>0</v>
      </c>
      <c r="CG13" s="15">
        <v>194</v>
      </c>
      <c r="CH13" s="15">
        <v>0</v>
      </c>
      <c r="CI13" s="15">
        <v>247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247</v>
      </c>
      <c r="CP13" s="15">
        <v>0</v>
      </c>
      <c r="CQ13" s="15">
        <v>266</v>
      </c>
      <c r="CR13" s="15">
        <v>0</v>
      </c>
      <c r="CS13" s="15">
        <v>123</v>
      </c>
      <c r="CT13" s="15">
        <v>72</v>
      </c>
      <c r="CU13" s="15">
        <v>82</v>
      </c>
      <c r="CV13" s="15">
        <v>0</v>
      </c>
      <c r="CW13" s="15">
        <v>239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378</v>
      </c>
      <c r="DH13" s="15">
        <v>0</v>
      </c>
      <c r="DI13" s="15">
        <v>161</v>
      </c>
      <c r="DJ13" s="15">
        <v>0</v>
      </c>
      <c r="DK13" s="15">
        <v>164</v>
      </c>
      <c r="DL13" s="15">
        <v>27</v>
      </c>
      <c r="DM13" s="15">
        <v>0</v>
      </c>
      <c r="DN13" s="15">
        <v>0</v>
      </c>
      <c r="DO13" s="15">
        <v>0</v>
      </c>
      <c r="DP13" s="15">
        <v>0</v>
      </c>
      <c r="DQ13" s="15">
        <v>169</v>
      </c>
      <c r="DR13" s="15">
        <v>0</v>
      </c>
      <c r="DS13" s="15">
        <v>191</v>
      </c>
      <c r="DT13" s="15">
        <v>0</v>
      </c>
      <c r="DU13" s="15">
        <v>209</v>
      </c>
      <c r="DV13" s="15">
        <v>0</v>
      </c>
      <c r="DW13" s="15">
        <v>102</v>
      </c>
      <c r="DX13" s="15">
        <v>64</v>
      </c>
      <c r="DY13" s="15">
        <v>116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181</v>
      </c>
      <c r="EG13" s="15">
        <v>229</v>
      </c>
      <c r="EH13" s="15">
        <v>0</v>
      </c>
      <c r="EI13" s="15">
        <v>272</v>
      </c>
      <c r="EJ13" s="15">
        <v>0</v>
      </c>
      <c r="EK13" s="15">
        <v>224</v>
      </c>
      <c r="EL13" s="15">
        <v>0</v>
      </c>
      <c r="EM13" s="15">
        <v>210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186</v>
      </c>
      <c r="ET13" s="15">
        <v>0</v>
      </c>
      <c r="EU13" s="15">
        <v>200</v>
      </c>
      <c r="EV13" s="15">
        <v>0</v>
      </c>
      <c r="EW13" s="15">
        <v>173</v>
      </c>
      <c r="EX13" s="15">
        <v>0</v>
      </c>
      <c r="EY13" s="15">
        <v>80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184</v>
      </c>
      <c r="FH13" s="15">
        <v>0</v>
      </c>
      <c r="FI13" s="15">
        <v>36</v>
      </c>
      <c r="FJ13" s="15">
        <v>38</v>
      </c>
      <c r="FK13" s="15">
        <v>165</v>
      </c>
      <c r="FL13" s="15">
        <v>0</v>
      </c>
      <c r="FM13" s="15">
        <v>242</v>
      </c>
      <c r="FN13" s="15">
        <v>0</v>
      </c>
      <c r="FO13" s="15">
        <v>242</v>
      </c>
      <c r="FP13" s="15">
        <v>0</v>
      </c>
      <c r="FQ13" s="15">
        <v>69</v>
      </c>
      <c r="FR13" s="15">
        <v>0</v>
      </c>
      <c r="FS13" s="15">
        <v>0</v>
      </c>
      <c r="FT13" s="15">
        <v>0</v>
      </c>
      <c r="FU13" s="15">
        <v>151</v>
      </c>
      <c r="FV13" s="15">
        <v>0</v>
      </c>
      <c r="FW13" s="15">
        <v>118</v>
      </c>
      <c r="FX13" s="15">
        <v>0</v>
      </c>
      <c r="FY13" s="15">
        <v>132</v>
      </c>
      <c r="FZ13" s="15">
        <v>0</v>
      </c>
      <c r="GA13" s="15">
        <v>256</v>
      </c>
      <c r="GB13" s="15">
        <v>0</v>
      </c>
      <c r="GC13" s="15">
        <v>163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212</v>
      </c>
      <c r="GJ13" s="15">
        <v>0</v>
      </c>
      <c r="GK13" s="15">
        <v>266</v>
      </c>
      <c r="GL13" s="15">
        <v>0</v>
      </c>
      <c r="GM13" s="15">
        <v>205</v>
      </c>
      <c r="GN13" s="15">
        <v>0</v>
      </c>
      <c r="GO13" s="13">
        <f t="shared" si="27"/>
        <v>98513</v>
      </c>
      <c r="GP13" s="13">
        <f t="shared" si="28"/>
        <v>5197</v>
      </c>
      <c r="GR13" s="14">
        <v>780343</v>
      </c>
      <c r="GS13" s="13">
        <v>43349</v>
      </c>
      <c r="GW13">
        <v>164</v>
      </c>
      <c r="GZ13">
        <v>0</v>
      </c>
      <c r="HA13">
        <v>0</v>
      </c>
      <c r="HC13">
        <v>0</v>
      </c>
      <c r="HD13">
        <v>0</v>
      </c>
    </row>
    <row r="14" spans="1:212" ht="28.5" customHeight="1" x14ac:dyDescent="0.25">
      <c r="A14" s="18">
        <v>8</v>
      </c>
      <c r="B14" s="17" t="s">
        <v>11</v>
      </c>
      <c r="C14" s="16">
        <v>186364</v>
      </c>
      <c r="D14" s="16">
        <v>15118</v>
      </c>
      <c r="E14" s="14">
        <f t="shared" si="25"/>
        <v>183332</v>
      </c>
      <c r="F14" s="13">
        <f t="shared" si="26"/>
        <v>11440</v>
      </c>
      <c r="G14" s="15">
        <f t="shared" si="29"/>
        <v>0</v>
      </c>
      <c r="H14" s="15">
        <f t="shared" si="30"/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/>
      <c r="T14" s="15"/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142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64</v>
      </c>
      <c r="AL14" s="15">
        <v>0</v>
      </c>
      <c r="AM14" s="15">
        <v>38</v>
      </c>
      <c r="AN14" s="15">
        <v>0</v>
      </c>
      <c r="AO14" s="15">
        <v>25</v>
      </c>
      <c r="AP14" s="15">
        <v>0</v>
      </c>
      <c r="AQ14" s="15">
        <v>20</v>
      </c>
      <c r="AR14" s="15">
        <v>0</v>
      </c>
      <c r="AS14" s="15">
        <v>61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34</v>
      </c>
      <c r="AZ14" s="15">
        <v>0</v>
      </c>
      <c r="BA14" s="15">
        <v>78</v>
      </c>
      <c r="BB14" s="15">
        <v>0</v>
      </c>
      <c r="BC14" s="15">
        <v>2</v>
      </c>
      <c r="BD14" s="15">
        <v>0</v>
      </c>
      <c r="BE14" s="15">
        <v>12</v>
      </c>
      <c r="BF14" s="15">
        <v>0</v>
      </c>
      <c r="BG14" s="15">
        <v>9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2</v>
      </c>
      <c r="BN14" s="15">
        <v>0</v>
      </c>
      <c r="BO14" s="15">
        <v>9</v>
      </c>
      <c r="BP14" s="15">
        <v>0</v>
      </c>
      <c r="BQ14" s="15">
        <v>1</v>
      </c>
      <c r="BR14" s="15">
        <v>0</v>
      </c>
      <c r="BS14" s="15">
        <v>3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21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64</v>
      </c>
      <c r="GJ14" s="15">
        <v>0</v>
      </c>
      <c r="GK14" s="15">
        <v>15</v>
      </c>
      <c r="GL14" s="15">
        <v>0</v>
      </c>
      <c r="GM14" s="15">
        <v>46</v>
      </c>
      <c r="GN14" s="15">
        <v>0</v>
      </c>
      <c r="GO14" s="13">
        <f t="shared" si="27"/>
        <v>3032</v>
      </c>
      <c r="GP14" s="13">
        <f t="shared" si="28"/>
        <v>3678</v>
      </c>
      <c r="GR14" s="14">
        <v>183332</v>
      </c>
      <c r="GS14" s="13">
        <v>11440</v>
      </c>
      <c r="GW14">
        <v>0</v>
      </c>
      <c r="GZ14">
        <v>0</v>
      </c>
      <c r="HA14">
        <v>0</v>
      </c>
      <c r="HC14">
        <v>0</v>
      </c>
      <c r="HD14">
        <v>0</v>
      </c>
    </row>
    <row r="15" spans="1:212" ht="28.5" customHeight="1" x14ac:dyDescent="0.25">
      <c r="A15" s="18">
        <v>9</v>
      </c>
      <c r="B15" s="17" t="s">
        <v>12</v>
      </c>
      <c r="C15" s="16">
        <v>546515</v>
      </c>
      <c r="D15" s="16">
        <v>30359</v>
      </c>
      <c r="E15" s="14">
        <f t="shared" si="25"/>
        <v>533292</v>
      </c>
      <c r="F15" s="13">
        <f t="shared" si="26"/>
        <v>12058</v>
      </c>
      <c r="G15" s="15">
        <f t="shared" si="29"/>
        <v>275</v>
      </c>
      <c r="H15" s="15">
        <f t="shared" si="30"/>
        <v>224</v>
      </c>
      <c r="I15" s="15">
        <v>0</v>
      </c>
      <c r="J15" s="15">
        <v>78</v>
      </c>
      <c r="K15" s="15">
        <v>43</v>
      </c>
      <c r="L15" s="15">
        <v>50</v>
      </c>
      <c r="M15" s="15">
        <v>69</v>
      </c>
      <c r="N15" s="15">
        <v>0</v>
      </c>
      <c r="O15" s="15">
        <v>69</v>
      </c>
      <c r="P15" s="15">
        <v>0</v>
      </c>
      <c r="Q15" s="15">
        <v>0</v>
      </c>
      <c r="R15" s="15">
        <v>96</v>
      </c>
      <c r="S15" s="15"/>
      <c r="T15" s="15"/>
      <c r="U15" s="15">
        <v>94</v>
      </c>
      <c r="V15" s="15">
        <v>0</v>
      </c>
      <c r="W15" s="15">
        <v>56</v>
      </c>
      <c r="X15" s="15">
        <v>100</v>
      </c>
      <c r="Y15" s="15">
        <v>160</v>
      </c>
      <c r="Z15" s="15">
        <v>0</v>
      </c>
      <c r="AA15" s="15">
        <v>44</v>
      </c>
      <c r="AB15" s="15">
        <v>88</v>
      </c>
      <c r="AC15" s="15">
        <v>0</v>
      </c>
      <c r="AD15" s="15">
        <v>0</v>
      </c>
      <c r="AE15" s="15">
        <v>112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60</v>
      </c>
      <c r="AL15" s="15">
        <v>88</v>
      </c>
      <c r="AM15" s="15">
        <v>187</v>
      </c>
      <c r="AN15" s="15">
        <v>0</v>
      </c>
      <c r="AO15" s="15">
        <v>165</v>
      </c>
      <c r="AP15" s="15">
        <v>0</v>
      </c>
      <c r="AQ15" s="15">
        <v>190</v>
      </c>
      <c r="AR15" s="15">
        <v>0</v>
      </c>
      <c r="AS15" s="15">
        <v>215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81</v>
      </c>
      <c r="AZ15" s="15">
        <v>91</v>
      </c>
      <c r="BA15" s="15">
        <v>0</v>
      </c>
      <c r="BB15" s="15">
        <v>190</v>
      </c>
      <c r="BC15" s="15">
        <v>21</v>
      </c>
      <c r="BD15" s="15">
        <v>182</v>
      </c>
      <c r="BE15" s="15">
        <v>154</v>
      </c>
      <c r="BF15" s="15">
        <v>0</v>
      </c>
      <c r="BG15" s="15">
        <v>181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52</v>
      </c>
      <c r="BN15" s="15">
        <v>159</v>
      </c>
      <c r="BO15" s="15">
        <v>154</v>
      </c>
      <c r="BP15" s="15">
        <v>0</v>
      </c>
      <c r="BQ15" s="15">
        <v>163</v>
      </c>
      <c r="BR15" s="15">
        <v>0</v>
      </c>
      <c r="BS15" s="15">
        <v>0</v>
      </c>
      <c r="BT15" s="15">
        <v>139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116</v>
      </c>
      <c r="CC15" s="15">
        <v>0</v>
      </c>
      <c r="CD15" s="15">
        <v>0</v>
      </c>
      <c r="CE15" s="15">
        <v>0</v>
      </c>
      <c r="CF15" s="15">
        <v>0</v>
      </c>
      <c r="CG15" s="15">
        <v>186</v>
      </c>
      <c r="CH15" s="15">
        <v>0</v>
      </c>
      <c r="CI15" s="15">
        <v>156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169</v>
      </c>
      <c r="CP15" s="15">
        <v>0</v>
      </c>
      <c r="CQ15" s="15">
        <v>198</v>
      </c>
      <c r="CR15" s="15">
        <v>0</v>
      </c>
      <c r="CS15" s="15">
        <v>0</v>
      </c>
      <c r="CT15" s="15">
        <v>201</v>
      </c>
      <c r="CU15" s="15">
        <v>213</v>
      </c>
      <c r="CV15" s="15">
        <v>0</v>
      </c>
      <c r="CW15" s="15">
        <v>175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175</v>
      </c>
      <c r="DI15" s="15">
        <v>0</v>
      </c>
      <c r="DJ15" s="15">
        <v>197</v>
      </c>
      <c r="DK15" s="15">
        <v>57</v>
      </c>
      <c r="DL15" s="15">
        <v>170</v>
      </c>
      <c r="DM15" s="15">
        <v>0</v>
      </c>
      <c r="DN15" s="15">
        <v>0</v>
      </c>
      <c r="DO15" s="15">
        <v>0</v>
      </c>
      <c r="DP15" s="15">
        <v>0</v>
      </c>
      <c r="DQ15" s="15">
        <v>243</v>
      </c>
      <c r="DR15" s="15">
        <v>0</v>
      </c>
      <c r="DS15" s="15">
        <v>35</v>
      </c>
      <c r="DT15" s="15">
        <v>122</v>
      </c>
      <c r="DU15" s="15">
        <v>170</v>
      </c>
      <c r="DV15" s="15">
        <v>0</v>
      </c>
      <c r="DW15" s="15">
        <v>0</v>
      </c>
      <c r="DX15" s="15">
        <v>156</v>
      </c>
      <c r="DY15" s="15">
        <v>179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1</v>
      </c>
      <c r="EF15" s="15">
        <v>197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64</v>
      </c>
      <c r="GB15" s="15">
        <v>0</v>
      </c>
      <c r="GC15" s="15">
        <v>87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136</v>
      </c>
      <c r="GJ15" s="15">
        <v>0</v>
      </c>
      <c r="GK15" s="15">
        <v>154</v>
      </c>
      <c r="GL15" s="15">
        <v>0</v>
      </c>
      <c r="GM15" s="15">
        <v>210</v>
      </c>
      <c r="GN15" s="15">
        <v>0</v>
      </c>
      <c r="GO15" s="13">
        <f t="shared" si="27"/>
        <v>13223</v>
      </c>
      <c r="GP15" s="13">
        <f t="shared" si="28"/>
        <v>18301</v>
      </c>
      <c r="GR15" s="14">
        <v>533017</v>
      </c>
      <c r="GS15" s="13">
        <v>11834</v>
      </c>
      <c r="GW15">
        <v>474</v>
      </c>
      <c r="GZ15">
        <v>114</v>
      </c>
      <c r="HA15">
        <v>0</v>
      </c>
      <c r="HC15">
        <v>0</v>
      </c>
      <c r="HD15">
        <v>0</v>
      </c>
    </row>
    <row r="16" spans="1:212" ht="28.5" customHeight="1" x14ac:dyDescent="0.25">
      <c r="A16" s="18">
        <v>10</v>
      </c>
      <c r="B16" s="17" t="s">
        <v>13</v>
      </c>
      <c r="C16" s="16">
        <v>738434</v>
      </c>
      <c r="D16" s="16">
        <v>31027</v>
      </c>
      <c r="E16" s="14">
        <f t="shared" si="25"/>
        <v>710362</v>
      </c>
      <c r="F16" s="13">
        <f t="shared" si="26"/>
        <v>15090</v>
      </c>
      <c r="G16" s="15">
        <f t="shared" si="29"/>
        <v>759</v>
      </c>
      <c r="H16" s="15">
        <f t="shared" si="30"/>
        <v>21</v>
      </c>
      <c r="I16" s="15">
        <v>226</v>
      </c>
      <c r="J16" s="15">
        <v>21</v>
      </c>
      <c r="K16" s="15">
        <v>234</v>
      </c>
      <c r="L16" s="15">
        <v>0</v>
      </c>
      <c r="M16" s="15">
        <v>45</v>
      </c>
      <c r="N16" s="15">
        <v>0</v>
      </c>
      <c r="O16" s="15">
        <v>45</v>
      </c>
      <c r="P16" s="15">
        <v>0</v>
      </c>
      <c r="Q16" s="15">
        <v>110</v>
      </c>
      <c r="R16" s="15">
        <v>0</v>
      </c>
      <c r="S16" s="15"/>
      <c r="T16" s="15"/>
      <c r="U16" s="15">
        <v>99</v>
      </c>
      <c r="V16" s="15">
        <v>0</v>
      </c>
      <c r="W16" s="15">
        <v>19</v>
      </c>
      <c r="X16" s="15">
        <v>117</v>
      </c>
      <c r="Y16" s="15">
        <v>161</v>
      </c>
      <c r="Z16" s="15">
        <v>0</v>
      </c>
      <c r="AA16" s="15">
        <v>4</v>
      </c>
      <c r="AB16" s="15">
        <v>98</v>
      </c>
      <c r="AC16" s="15">
        <v>0</v>
      </c>
      <c r="AD16" s="15">
        <v>0</v>
      </c>
      <c r="AE16" s="15">
        <v>132</v>
      </c>
      <c r="AF16" s="15">
        <v>31</v>
      </c>
      <c r="AG16" s="15">
        <v>0</v>
      </c>
      <c r="AH16" s="15">
        <v>0</v>
      </c>
      <c r="AI16" s="15">
        <v>0</v>
      </c>
      <c r="AJ16" s="15">
        <v>0</v>
      </c>
      <c r="AK16" s="15">
        <v>119</v>
      </c>
      <c r="AL16" s="15">
        <v>31</v>
      </c>
      <c r="AM16" s="15">
        <v>137</v>
      </c>
      <c r="AN16" s="15">
        <v>203</v>
      </c>
      <c r="AO16" s="15">
        <v>81</v>
      </c>
      <c r="AP16" s="15">
        <v>29</v>
      </c>
      <c r="AQ16" s="15">
        <v>139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196</v>
      </c>
      <c r="AZ16" s="15">
        <v>0</v>
      </c>
      <c r="BA16" s="15">
        <v>43</v>
      </c>
      <c r="BB16" s="15">
        <v>0</v>
      </c>
      <c r="BC16" s="15">
        <v>114</v>
      </c>
      <c r="BD16" s="15">
        <v>0</v>
      </c>
      <c r="BE16" s="15">
        <v>70</v>
      </c>
      <c r="BF16" s="15">
        <v>0</v>
      </c>
      <c r="BG16" s="15">
        <v>65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23</v>
      </c>
      <c r="BN16" s="15">
        <v>92</v>
      </c>
      <c r="BO16" s="15">
        <v>162</v>
      </c>
      <c r="BP16" s="15">
        <v>75</v>
      </c>
      <c r="BQ16" s="15">
        <v>0</v>
      </c>
      <c r="BR16" s="15">
        <v>0</v>
      </c>
      <c r="BS16" s="15">
        <v>51</v>
      </c>
      <c r="BT16" s="15">
        <v>121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104</v>
      </c>
      <c r="CB16" s="15">
        <v>26</v>
      </c>
      <c r="CC16" s="15">
        <v>0</v>
      </c>
      <c r="CD16" s="15">
        <v>0</v>
      </c>
      <c r="CE16" s="15">
        <v>222</v>
      </c>
      <c r="CF16" s="15">
        <v>0</v>
      </c>
      <c r="CG16" s="15">
        <v>97</v>
      </c>
      <c r="CH16" s="15">
        <v>0</v>
      </c>
      <c r="CI16" s="15">
        <v>52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111</v>
      </c>
      <c r="CP16" s="15">
        <v>0</v>
      </c>
      <c r="CQ16" s="15">
        <v>0</v>
      </c>
      <c r="CR16" s="15">
        <v>0</v>
      </c>
      <c r="CS16" s="15">
        <v>152</v>
      </c>
      <c r="CT16" s="15">
        <v>0</v>
      </c>
      <c r="CU16" s="15">
        <v>62</v>
      </c>
      <c r="CV16" s="15">
        <v>0</v>
      </c>
      <c r="CW16" s="15">
        <v>57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90</v>
      </c>
      <c r="DH16" s="15">
        <v>0</v>
      </c>
      <c r="DI16" s="15">
        <v>13</v>
      </c>
      <c r="DJ16" s="15">
        <v>0</v>
      </c>
      <c r="DK16" s="15">
        <v>35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22</v>
      </c>
      <c r="DR16" s="15">
        <v>0</v>
      </c>
      <c r="DS16" s="15">
        <v>34</v>
      </c>
      <c r="DT16" s="15">
        <v>0</v>
      </c>
      <c r="DU16" s="15">
        <v>0</v>
      </c>
      <c r="DV16" s="15">
        <v>0</v>
      </c>
      <c r="DW16" s="15">
        <v>349</v>
      </c>
      <c r="DX16" s="15">
        <v>1</v>
      </c>
      <c r="DY16" s="15">
        <v>3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26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10</v>
      </c>
      <c r="ET16" s="15">
        <v>0</v>
      </c>
      <c r="EU16" s="15">
        <v>0</v>
      </c>
      <c r="EV16" s="15">
        <v>0</v>
      </c>
      <c r="EW16" s="15">
        <v>72</v>
      </c>
      <c r="EX16" s="15">
        <v>19</v>
      </c>
      <c r="EY16" s="15">
        <v>112</v>
      </c>
      <c r="EZ16" s="15">
        <v>162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35</v>
      </c>
      <c r="FJ16" s="15">
        <v>44</v>
      </c>
      <c r="FK16" s="15">
        <v>0</v>
      </c>
      <c r="FL16" s="15">
        <v>0</v>
      </c>
      <c r="FM16" s="15">
        <v>91</v>
      </c>
      <c r="FN16" s="15">
        <v>0</v>
      </c>
      <c r="FO16" s="15">
        <v>91</v>
      </c>
      <c r="FP16" s="15">
        <v>0</v>
      </c>
      <c r="FQ16" s="15">
        <v>434</v>
      </c>
      <c r="FR16" s="15">
        <v>0</v>
      </c>
      <c r="FS16" s="15">
        <v>0</v>
      </c>
      <c r="FT16" s="15">
        <v>0</v>
      </c>
      <c r="FU16" s="15">
        <v>4</v>
      </c>
      <c r="FV16" s="15">
        <v>0</v>
      </c>
      <c r="FW16" s="15">
        <v>0</v>
      </c>
      <c r="FX16" s="15">
        <v>0</v>
      </c>
      <c r="FY16" s="15">
        <v>151</v>
      </c>
      <c r="FZ16" s="15">
        <v>0</v>
      </c>
      <c r="GA16" s="15">
        <v>0</v>
      </c>
      <c r="GB16" s="15">
        <v>0</v>
      </c>
      <c r="GC16" s="15">
        <v>366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24</v>
      </c>
      <c r="GJ16" s="15">
        <v>0</v>
      </c>
      <c r="GK16" s="15">
        <v>302</v>
      </c>
      <c r="GL16" s="15">
        <v>0</v>
      </c>
      <c r="GM16" s="15">
        <v>3</v>
      </c>
      <c r="GN16" s="15">
        <v>0</v>
      </c>
      <c r="GO16" s="13">
        <f t="shared" si="27"/>
        <v>28072</v>
      </c>
      <c r="GP16" s="13">
        <f t="shared" si="28"/>
        <v>15937</v>
      </c>
      <c r="GR16" s="14">
        <v>709603</v>
      </c>
      <c r="GS16" s="13">
        <v>15069</v>
      </c>
      <c r="GW16">
        <v>1047</v>
      </c>
      <c r="GZ16">
        <v>123</v>
      </c>
      <c r="HA16">
        <v>116</v>
      </c>
      <c r="HC16">
        <v>154</v>
      </c>
      <c r="HD16">
        <v>21</v>
      </c>
    </row>
    <row r="17" spans="1:212" ht="28.5" customHeight="1" x14ac:dyDescent="0.25">
      <c r="A17" s="18">
        <v>11</v>
      </c>
      <c r="B17" s="17" t="s">
        <v>14</v>
      </c>
      <c r="C17" s="16">
        <v>853619</v>
      </c>
      <c r="D17" s="16">
        <v>55343</v>
      </c>
      <c r="E17" s="14">
        <f t="shared" si="25"/>
        <v>818688</v>
      </c>
      <c r="F17" s="13">
        <f t="shared" si="26"/>
        <v>33928</v>
      </c>
      <c r="G17" s="15">
        <f t="shared" si="29"/>
        <v>524</v>
      </c>
      <c r="H17" s="15">
        <f t="shared" si="30"/>
        <v>0</v>
      </c>
      <c r="I17" s="15">
        <v>145</v>
      </c>
      <c r="J17" s="15">
        <v>0</v>
      </c>
      <c r="K17" s="15">
        <v>79</v>
      </c>
      <c r="L17" s="15">
        <v>0</v>
      </c>
      <c r="M17" s="15">
        <v>77</v>
      </c>
      <c r="N17" s="15">
        <v>0</v>
      </c>
      <c r="O17" s="15">
        <v>77</v>
      </c>
      <c r="P17" s="15">
        <v>0</v>
      </c>
      <c r="Q17" s="15">
        <v>79</v>
      </c>
      <c r="R17" s="15">
        <v>0</v>
      </c>
      <c r="S17" s="15"/>
      <c r="T17" s="15"/>
      <c r="U17" s="15">
        <v>67</v>
      </c>
      <c r="V17" s="15">
        <v>0</v>
      </c>
      <c r="W17" s="15">
        <v>60</v>
      </c>
      <c r="X17" s="15">
        <v>0</v>
      </c>
      <c r="Y17" s="15">
        <v>66</v>
      </c>
      <c r="Z17" s="15">
        <v>0</v>
      </c>
      <c r="AA17" s="15">
        <v>32</v>
      </c>
      <c r="AB17" s="15">
        <v>0</v>
      </c>
      <c r="AC17" s="15">
        <v>0</v>
      </c>
      <c r="AD17" s="15">
        <v>0</v>
      </c>
      <c r="AE17" s="15">
        <v>42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42</v>
      </c>
      <c r="AL17" s="15">
        <v>0</v>
      </c>
      <c r="AM17" s="15">
        <v>27</v>
      </c>
      <c r="AN17" s="15">
        <v>0</v>
      </c>
      <c r="AO17" s="15">
        <v>31</v>
      </c>
      <c r="AP17" s="15">
        <v>5</v>
      </c>
      <c r="AQ17" s="15">
        <v>51</v>
      </c>
      <c r="AR17" s="15">
        <v>0</v>
      </c>
      <c r="AS17" s="15">
        <v>17</v>
      </c>
      <c r="AT17" s="15">
        <v>22</v>
      </c>
      <c r="AU17" s="15">
        <v>0</v>
      </c>
      <c r="AV17" s="15">
        <v>0</v>
      </c>
      <c r="AW17" s="15">
        <v>0</v>
      </c>
      <c r="AX17" s="15">
        <v>0</v>
      </c>
      <c r="AY17" s="15">
        <v>30</v>
      </c>
      <c r="AZ17" s="15">
        <v>8</v>
      </c>
      <c r="BA17" s="15">
        <v>32</v>
      </c>
      <c r="BB17" s="15">
        <v>9</v>
      </c>
      <c r="BC17" s="15">
        <v>27</v>
      </c>
      <c r="BD17" s="15">
        <v>11</v>
      </c>
      <c r="BE17" s="15">
        <v>30</v>
      </c>
      <c r="BF17" s="15">
        <v>5</v>
      </c>
      <c r="BG17" s="15">
        <v>38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30</v>
      </c>
      <c r="BN17" s="15">
        <v>9</v>
      </c>
      <c r="BO17" s="15">
        <v>33</v>
      </c>
      <c r="BP17" s="15">
        <v>5</v>
      </c>
      <c r="BQ17" s="15">
        <v>23</v>
      </c>
      <c r="BR17" s="15">
        <v>6</v>
      </c>
      <c r="BS17" s="15">
        <v>30</v>
      </c>
      <c r="BT17" s="15">
        <v>14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30</v>
      </c>
      <c r="CB17" s="15">
        <v>10</v>
      </c>
      <c r="CC17" s="15">
        <v>40</v>
      </c>
      <c r="CD17" s="15">
        <v>15</v>
      </c>
      <c r="CE17" s="15">
        <v>30</v>
      </c>
      <c r="CF17" s="15">
        <v>20</v>
      </c>
      <c r="CG17" s="15">
        <v>40</v>
      </c>
      <c r="CH17" s="15">
        <v>10</v>
      </c>
      <c r="CI17" s="15">
        <v>35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20</v>
      </c>
      <c r="CP17" s="15">
        <v>10</v>
      </c>
      <c r="CQ17" s="15">
        <v>20</v>
      </c>
      <c r="CR17" s="15">
        <v>10</v>
      </c>
      <c r="CS17" s="15">
        <v>25</v>
      </c>
      <c r="CT17" s="15">
        <v>10</v>
      </c>
      <c r="CU17" s="15">
        <v>20</v>
      </c>
      <c r="CV17" s="15">
        <v>12</v>
      </c>
      <c r="CW17" s="15">
        <v>25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20</v>
      </c>
      <c r="DH17" s="15">
        <v>0</v>
      </c>
      <c r="DI17" s="15">
        <v>55</v>
      </c>
      <c r="DJ17" s="15">
        <v>0</v>
      </c>
      <c r="DK17" s="15">
        <v>20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20</v>
      </c>
      <c r="DR17" s="15">
        <v>0</v>
      </c>
      <c r="DS17" s="15">
        <v>20</v>
      </c>
      <c r="DT17" s="15">
        <v>0</v>
      </c>
      <c r="DU17" s="15">
        <v>20</v>
      </c>
      <c r="DV17" s="15">
        <v>0</v>
      </c>
      <c r="DW17" s="15">
        <v>20</v>
      </c>
      <c r="DX17" s="15">
        <v>0</v>
      </c>
      <c r="DY17" s="15">
        <v>25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18</v>
      </c>
      <c r="EF17" s="15">
        <v>0</v>
      </c>
      <c r="EG17" s="15">
        <v>15</v>
      </c>
      <c r="EH17" s="15">
        <v>0</v>
      </c>
      <c r="EI17" s="15">
        <v>43</v>
      </c>
      <c r="EJ17" s="15">
        <v>0</v>
      </c>
      <c r="EK17" s="15">
        <v>27</v>
      </c>
      <c r="EL17" s="15">
        <v>0</v>
      </c>
      <c r="EM17" s="15">
        <v>17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67</v>
      </c>
      <c r="ET17" s="15">
        <v>0</v>
      </c>
      <c r="EU17" s="15">
        <v>4</v>
      </c>
      <c r="EV17" s="15">
        <v>522</v>
      </c>
      <c r="EW17" s="15">
        <v>6</v>
      </c>
      <c r="EX17" s="15">
        <v>30</v>
      </c>
      <c r="EY17" s="15">
        <v>168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61</v>
      </c>
      <c r="FH17" s="15">
        <v>0</v>
      </c>
      <c r="FI17" s="15">
        <v>10</v>
      </c>
      <c r="FJ17" s="15">
        <v>0</v>
      </c>
      <c r="FK17" s="15">
        <v>60</v>
      </c>
      <c r="FL17" s="15">
        <v>0</v>
      </c>
      <c r="FM17" s="15">
        <v>0</v>
      </c>
      <c r="FN17" s="15">
        <v>210</v>
      </c>
      <c r="FO17" s="15">
        <v>0</v>
      </c>
      <c r="FP17" s="15">
        <v>210</v>
      </c>
      <c r="FQ17" s="15">
        <v>280</v>
      </c>
      <c r="FR17" s="15">
        <v>0</v>
      </c>
      <c r="FS17" s="15">
        <v>0</v>
      </c>
      <c r="FT17" s="15">
        <v>0</v>
      </c>
      <c r="FU17" s="15">
        <v>236</v>
      </c>
      <c r="FV17" s="15">
        <v>0</v>
      </c>
      <c r="FW17" s="15">
        <v>57</v>
      </c>
      <c r="FX17" s="15">
        <v>0</v>
      </c>
      <c r="FY17" s="15">
        <v>200</v>
      </c>
      <c r="FZ17" s="15">
        <v>0</v>
      </c>
      <c r="GA17" s="15">
        <v>116</v>
      </c>
      <c r="GB17" s="15">
        <v>0</v>
      </c>
      <c r="GC17" s="15">
        <v>60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120</v>
      </c>
      <c r="GJ17" s="15">
        <v>0</v>
      </c>
      <c r="GK17" s="15">
        <v>120</v>
      </c>
      <c r="GL17" s="15">
        <v>0</v>
      </c>
      <c r="GM17" s="15">
        <v>85</v>
      </c>
      <c r="GN17" s="15">
        <v>0</v>
      </c>
      <c r="GO17" s="13">
        <f t="shared" si="27"/>
        <v>34931</v>
      </c>
      <c r="GP17" s="13">
        <f t="shared" si="28"/>
        <v>21415</v>
      </c>
      <c r="GR17" s="14">
        <v>818164</v>
      </c>
      <c r="GS17" s="13">
        <v>33928</v>
      </c>
      <c r="GW17">
        <v>126</v>
      </c>
      <c r="GZ17">
        <v>59</v>
      </c>
      <c r="HA17">
        <v>8</v>
      </c>
      <c r="HC17">
        <v>20</v>
      </c>
      <c r="HD17">
        <v>1</v>
      </c>
    </row>
    <row r="18" spans="1:212" ht="28.5" customHeight="1" x14ac:dyDescent="0.25">
      <c r="A18" s="18">
        <v>12</v>
      </c>
      <c r="B18" s="17" t="s">
        <v>15</v>
      </c>
      <c r="C18" s="16">
        <v>407702</v>
      </c>
      <c r="D18" s="16">
        <v>26310</v>
      </c>
      <c r="E18" s="14">
        <f t="shared" si="25"/>
        <v>402096</v>
      </c>
      <c r="F18" s="13">
        <f t="shared" si="26"/>
        <v>20891</v>
      </c>
      <c r="G18" s="15">
        <f t="shared" si="29"/>
        <v>213</v>
      </c>
      <c r="H18" s="15">
        <f t="shared" si="30"/>
        <v>4</v>
      </c>
      <c r="I18" s="15">
        <v>89</v>
      </c>
      <c r="J18" s="15">
        <v>2</v>
      </c>
      <c r="K18" s="15">
        <v>32</v>
      </c>
      <c r="L18" s="15">
        <v>0</v>
      </c>
      <c r="M18" s="15">
        <v>24</v>
      </c>
      <c r="N18" s="15">
        <v>1</v>
      </c>
      <c r="O18" s="15">
        <v>24</v>
      </c>
      <c r="P18" s="15">
        <v>1</v>
      </c>
      <c r="Q18" s="15">
        <v>25</v>
      </c>
      <c r="R18" s="15">
        <v>0</v>
      </c>
      <c r="S18" s="15"/>
      <c r="T18" s="15"/>
      <c r="U18" s="15">
        <v>19</v>
      </c>
      <c r="V18" s="15">
        <v>0</v>
      </c>
      <c r="W18" s="15">
        <v>47</v>
      </c>
      <c r="X18" s="15">
        <v>0</v>
      </c>
      <c r="Y18" s="15">
        <v>92</v>
      </c>
      <c r="Z18" s="15">
        <v>17</v>
      </c>
      <c r="AA18" s="15">
        <v>63</v>
      </c>
      <c r="AB18" s="15">
        <v>23</v>
      </c>
      <c r="AC18" s="15">
        <v>0</v>
      </c>
      <c r="AD18" s="15">
        <v>0</v>
      </c>
      <c r="AE18" s="15">
        <v>54</v>
      </c>
      <c r="AF18" s="15">
        <v>16</v>
      </c>
      <c r="AG18" s="15">
        <v>0</v>
      </c>
      <c r="AH18" s="15">
        <v>0</v>
      </c>
      <c r="AI18" s="15">
        <v>0</v>
      </c>
      <c r="AJ18" s="15">
        <v>0</v>
      </c>
      <c r="AK18" s="15">
        <v>99</v>
      </c>
      <c r="AL18" s="15">
        <v>63</v>
      </c>
      <c r="AM18" s="15">
        <v>89</v>
      </c>
      <c r="AN18" s="15">
        <v>60</v>
      </c>
      <c r="AO18" s="15">
        <v>44</v>
      </c>
      <c r="AP18" s="15">
        <v>31</v>
      </c>
      <c r="AQ18" s="15">
        <v>0</v>
      </c>
      <c r="AR18" s="15">
        <v>0</v>
      </c>
      <c r="AS18" s="15">
        <v>93</v>
      </c>
      <c r="AT18" s="15">
        <v>54</v>
      </c>
      <c r="AU18" s="15">
        <v>0</v>
      </c>
      <c r="AV18" s="15">
        <v>0</v>
      </c>
      <c r="AW18" s="15">
        <v>0</v>
      </c>
      <c r="AX18" s="15">
        <v>0</v>
      </c>
      <c r="AY18" s="15">
        <v>114</v>
      </c>
      <c r="AZ18" s="15">
        <v>78</v>
      </c>
      <c r="BA18" s="15">
        <v>21</v>
      </c>
      <c r="BB18" s="15">
        <v>59</v>
      </c>
      <c r="BC18" s="15">
        <v>29</v>
      </c>
      <c r="BD18" s="15">
        <v>26</v>
      </c>
      <c r="BE18" s="15">
        <v>27</v>
      </c>
      <c r="BF18" s="15">
        <v>26</v>
      </c>
      <c r="BG18" s="15">
        <v>25</v>
      </c>
      <c r="BH18" s="15">
        <v>25</v>
      </c>
      <c r="BI18" s="15">
        <v>0</v>
      </c>
      <c r="BJ18" s="15">
        <v>0</v>
      </c>
      <c r="BK18" s="15">
        <v>0</v>
      </c>
      <c r="BL18" s="15">
        <v>0</v>
      </c>
      <c r="BM18" s="15">
        <v>19</v>
      </c>
      <c r="BN18" s="15">
        <v>33</v>
      </c>
      <c r="BO18" s="15">
        <v>118</v>
      </c>
      <c r="BP18" s="15">
        <v>33</v>
      </c>
      <c r="BQ18" s="15">
        <v>47</v>
      </c>
      <c r="BR18" s="15">
        <v>30</v>
      </c>
      <c r="BS18" s="15">
        <v>55</v>
      </c>
      <c r="BT18" s="15">
        <v>10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94</v>
      </c>
      <c r="CB18" s="15">
        <v>55</v>
      </c>
      <c r="CC18" s="15">
        <v>63</v>
      </c>
      <c r="CD18" s="15">
        <v>26</v>
      </c>
      <c r="CE18" s="15">
        <v>48</v>
      </c>
      <c r="CF18" s="15">
        <v>45</v>
      </c>
      <c r="CG18" s="15">
        <v>58</v>
      </c>
      <c r="CH18" s="15">
        <v>30</v>
      </c>
      <c r="CI18" s="15">
        <v>57</v>
      </c>
      <c r="CJ18" s="15">
        <v>29</v>
      </c>
      <c r="CK18" s="15">
        <v>0</v>
      </c>
      <c r="CL18" s="15">
        <v>0</v>
      </c>
      <c r="CM18" s="15">
        <v>0</v>
      </c>
      <c r="CN18" s="15">
        <v>0</v>
      </c>
      <c r="CO18" s="15">
        <v>90</v>
      </c>
      <c r="CP18" s="15">
        <v>0</v>
      </c>
      <c r="CQ18" s="15">
        <v>0</v>
      </c>
      <c r="CR18" s="15">
        <v>76</v>
      </c>
      <c r="CS18" s="15">
        <v>25</v>
      </c>
      <c r="CT18" s="15">
        <v>43</v>
      </c>
      <c r="CU18" s="15">
        <v>23</v>
      </c>
      <c r="CV18" s="15">
        <v>21</v>
      </c>
      <c r="CW18" s="15">
        <v>17</v>
      </c>
      <c r="CX18" s="15">
        <v>27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19</v>
      </c>
      <c r="DH18" s="15">
        <v>13</v>
      </c>
      <c r="DI18" s="15">
        <v>7</v>
      </c>
      <c r="DJ18" s="15">
        <v>1</v>
      </c>
      <c r="DK18" s="15">
        <v>19</v>
      </c>
      <c r="DL18" s="15">
        <v>19</v>
      </c>
      <c r="DM18" s="15">
        <v>0</v>
      </c>
      <c r="DN18" s="15">
        <v>0</v>
      </c>
      <c r="DO18" s="15">
        <v>0</v>
      </c>
      <c r="DP18" s="15">
        <v>0</v>
      </c>
      <c r="DQ18" s="15">
        <v>20</v>
      </c>
      <c r="DR18" s="15">
        <v>21</v>
      </c>
      <c r="DS18" s="15">
        <v>34</v>
      </c>
      <c r="DT18" s="15">
        <v>8</v>
      </c>
      <c r="DU18" s="15">
        <v>27</v>
      </c>
      <c r="DV18" s="15">
        <v>6</v>
      </c>
      <c r="DW18" s="15">
        <v>19</v>
      </c>
      <c r="DX18" s="15">
        <v>7</v>
      </c>
      <c r="DY18" s="15">
        <v>13</v>
      </c>
      <c r="DZ18" s="15">
        <v>5</v>
      </c>
      <c r="EA18" s="15">
        <v>0</v>
      </c>
      <c r="EB18" s="15">
        <v>0</v>
      </c>
      <c r="EC18" s="15">
        <v>0</v>
      </c>
      <c r="ED18" s="15">
        <v>0</v>
      </c>
      <c r="EE18" s="15">
        <v>21</v>
      </c>
      <c r="EF18" s="15">
        <v>4</v>
      </c>
      <c r="EG18" s="15">
        <v>24</v>
      </c>
      <c r="EH18" s="15">
        <v>0</v>
      </c>
      <c r="EI18" s="15">
        <v>36</v>
      </c>
      <c r="EJ18" s="15">
        <v>0</v>
      </c>
      <c r="EK18" s="15">
        <v>20</v>
      </c>
      <c r="EL18" s="15">
        <v>17</v>
      </c>
      <c r="EM18" s="15">
        <v>24</v>
      </c>
      <c r="EN18" s="15">
        <v>7</v>
      </c>
      <c r="EO18" s="15">
        <v>0</v>
      </c>
      <c r="EP18" s="15">
        <v>0</v>
      </c>
      <c r="EQ18" s="15">
        <v>0</v>
      </c>
      <c r="ER18" s="15">
        <v>0</v>
      </c>
      <c r="ES18" s="15">
        <v>20</v>
      </c>
      <c r="ET18" s="15">
        <v>3</v>
      </c>
      <c r="EU18" s="15">
        <v>4</v>
      </c>
      <c r="EV18" s="15">
        <v>6</v>
      </c>
      <c r="EW18" s="15">
        <v>3</v>
      </c>
      <c r="EX18" s="15">
        <v>5</v>
      </c>
      <c r="EY18" s="15">
        <v>33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16</v>
      </c>
      <c r="FH18" s="15">
        <v>23</v>
      </c>
      <c r="FI18" s="15">
        <v>29</v>
      </c>
      <c r="FJ18" s="15">
        <v>12</v>
      </c>
      <c r="FK18" s="15">
        <v>14</v>
      </c>
      <c r="FL18" s="15">
        <v>3</v>
      </c>
      <c r="FM18" s="15">
        <v>28</v>
      </c>
      <c r="FN18" s="15">
        <v>3</v>
      </c>
      <c r="FO18" s="15">
        <v>28</v>
      </c>
      <c r="FP18" s="15">
        <v>3</v>
      </c>
      <c r="FQ18" s="15">
        <v>19</v>
      </c>
      <c r="FR18" s="15">
        <v>2</v>
      </c>
      <c r="FS18" s="15">
        <v>0</v>
      </c>
      <c r="FT18" s="15">
        <v>0</v>
      </c>
      <c r="FU18" s="15">
        <v>16</v>
      </c>
      <c r="FV18" s="15">
        <v>0</v>
      </c>
      <c r="FW18" s="15">
        <v>5</v>
      </c>
      <c r="FX18" s="15">
        <v>6</v>
      </c>
      <c r="FY18" s="15">
        <v>31</v>
      </c>
      <c r="FZ18" s="15">
        <v>0</v>
      </c>
      <c r="GA18" s="15">
        <v>18</v>
      </c>
      <c r="GB18" s="15">
        <v>1</v>
      </c>
      <c r="GC18" s="15">
        <v>43</v>
      </c>
      <c r="GD18" s="15">
        <v>5</v>
      </c>
      <c r="GE18" s="15">
        <v>0</v>
      </c>
      <c r="GF18" s="15">
        <v>0</v>
      </c>
      <c r="GG18" s="15">
        <v>0</v>
      </c>
      <c r="GH18" s="15">
        <v>0</v>
      </c>
      <c r="GI18" s="15">
        <v>20</v>
      </c>
      <c r="GJ18" s="15">
        <v>0</v>
      </c>
      <c r="GK18" s="15">
        <v>7</v>
      </c>
      <c r="GL18" s="15">
        <v>2</v>
      </c>
      <c r="GM18" s="15">
        <v>16</v>
      </c>
      <c r="GN18" s="15">
        <v>2</v>
      </c>
      <c r="GO18" s="13">
        <f t="shared" si="27"/>
        <v>5606</v>
      </c>
      <c r="GP18" s="13">
        <f t="shared" si="28"/>
        <v>5419</v>
      </c>
      <c r="GR18" s="14">
        <v>401883</v>
      </c>
      <c r="GS18" s="13">
        <v>20887</v>
      </c>
      <c r="GW18">
        <v>411</v>
      </c>
      <c r="GZ18">
        <v>23</v>
      </c>
      <c r="HA18">
        <v>0</v>
      </c>
      <c r="HC18">
        <v>12</v>
      </c>
      <c r="HD18">
        <v>0</v>
      </c>
    </row>
    <row r="19" spans="1:212" ht="28.5" customHeight="1" x14ac:dyDescent="0.25">
      <c r="A19" s="18">
        <v>13</v>
      </c>
      <c r="B19" s="17" t="s">
        <v>16</v>
      </c>
      <c r="C19" s="16">
        <v>713639</v>
      </c>
      <c r="D19" s="16">
        <v>42325</v>
      </c>
      <c r="E19" s="14">
        <f t="shared" si="25"/>
        <v>669925</v>
      </c>
      <c r="F19" s="13">
        <f t="shared" si="26"/>
        <v>18726</v>
      </c>
      <c r="G19" s="15">
        <f t="shared" si="29"/>
        <v>568</v>
      </c>
      <c r="H19" s="15">
        <f t="shared" si="30"/>
        <v>0</v>
      </c>
      <c r="I19" s="15">
        <v>33</v>
      </c>
      <c r="J19" s="15">
        <v>0</v>
      </c>
      <c r="K19" s="15">
        <v>147</v>
      </c>
      <c r="L19" s="15">
        <v>0</v>
      </c>
      <c r="M19" s="15">
        <v>94</v>
      </c>
      <c r="N19" s="15">
        <v>0</v>
      </c>
      <c r="O19" s="15">
        <v>94</v>
      </c>
      <c r="P19" s="15">
        <v>0</v>
      </c>
      <c r="Q19" s="15">
        <v>101</v>
      </c>
      <c r="R19" s="15">
        <v>0</v>
      </c>
      <c r="S19" s="15"/>
      <c r="T19" s="15"/>
      <c r="U19" s="15">
        <v>99</v>
      </c>
      <c r="V19" s="15">
        <v>0</v>
      </c>
      <c r="W19" s="15">
        <v>201</v>
      </c>
      <c r="X19" s="15">
        <v>0</v>
      </c>
      <c r="Y19" s="15">
        <v>420</v>
      </c>
      <c r="Z19" s="15">
        <v>0</v>
      </c>
      <c r="AA19" s="15">
        <v>212</v>
      </c>
      <c r="AB19" s="15">
        <v>0</v>
      </c>
      <c r="AC19" s="15">
        <v>0</v>
      </c>
      <c r="AD19" s="15">
        <v>0</v>
      </c>
      <c r="AE19" s="15">
        <v>209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339</v>
      </c>
      <c r="AL19" s="15">
        <v>0</v>
      </c>
      <c r="AM19" s="15">
        <v>221</v>
      </c>
      <c r="AN19" s="15">
        <v>0</v>
      </c>
      <c r="AO19" s="15">
        <v>220</v>
      </c>
      <c r="AP19" s="15">
        <v>0</v>
      </c>
      <c r="AQ19" s="15">
        <v>212</v>
      </c>
      <c r="AR19" s="15">
        <v>0</v>
      </c>
      <c r="AS19" s="15">
        <v>198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181</v>
      </c>
      <c r="AZ19" s="15">
        <v>0</v>
      </c>
      <c r="BA19" s="15">
        <v>215</v>
      </c>
      <c r="BB19" s="15">
        <v>0</v>
      </c>
      <c r="BC19" s="15">
        <v>189</v>
      </c>
      <c r="BD19" s="15">
        <v>0</v>
      </c>
      <c r="BE19" s="15">
        <v>184</v>
      </c>
      <c r="BF19" s="15">
        <v>0</v>
      </c>
      <c r="BG19" s="15">
        <v>153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333</v>
      </c>
      <c r="BN19" s="15">
        <v>0</v>
      </c>
      <c r="BO19" s="15">
        <v>55</v>
      </c>
      <c r="BP19" s="15">
        <v>129</v>
      </c>
      <c r="BQ19" s="15">
        <v>171</v>
      </c>
      <c r="BR19" s="15">
        <v>0</v>
      </c>
      <c r="BS19" s="15">
        <v>23</v>
      </c>
      <c r="BT19" s="15">
        <v>160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290</v>
      </c>
      <c r="CC19" s="15">
        <v>150</v>
      </c>
      <c r="CD19" s="15">
        <v>0</v>
      </c>
      <c r="CE19" s="15">
        <v>158</v>
      </c>
      <c r="CF19" s="15">
        <v>0</v>
      </c>
      <c r="CG19" s="15">
        <v>130</v>
      </c>
      <c r="CH19" s="15">
        <v>0</v>
      </c>
      <c r="CI19" s="15">
        <v>85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75</v>
      </c>
      <c r="CP19" s="15">
        <v>0</v>
      </c>
      <c r="CQ19" s="15">
        <v>154</v>
      </c>
      <c r="CR19" s="15">
        <v>0</v>
      </c>
      <c r="CS19" s="15">
        <v>0</v>
      </c>
      <c r="CT19" s="15">
        <v>159</v>
      </c>
      <c r="CU19" s="15">
        <v>171</v>
      </c>
      <c r="CV19" s="15">
        <v>0</v>
      </c>
      <c r="CW19" s="15">
        <v>175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164</v>
      </c>
      <c r="DI19" s="15">
        <v>211</v>
      </c>
      <c r="DJ19" s="15">
        <v>0</v>
      </c>
      <c r="DK19" s="15">
        <v>0</v>
      </c>
      <c r="DL19" s="15">
        <v>173</v>
      </c>
      <c r="DM19" s="15">
        <v>0</v>
      </c>
      <c r="DN19" s="15">
        <v>0</v>
      </c>
      <c r="DO19" s="15">
        <v>0</v>
      </c>
      <c r="DP19" s="15">
        <v>0</v>
      </c>
      <c r="DQ19" s="15">
        <v>106</v>
      </c>
      <c r="DR19" s="15">
        <v>229</v>
      </c>
      <c r="DS19" s="15">
        <v>171</v>
      </c>
      <c r="DT19" s="15">
        <v>0</v>
      </c>
      <c r="DU19" s="15">
        <v>178</v>
      </c>
      <c r="DV19" s="15">
        <v>0</v>
      </c>
      <c r="DW19" s="15">
        <v>0</v>
      </c>
      <c r="DX19" s="15">
        <v>168</v>
      </c>
      <c r="DY19" s="15">
        <v>183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297</v>
      </c>
      <c r="EF19" s="15">
        <v>0</v>
      </c>
      <c r="EG19" s="15">
        <v>164</v>
      </c>
      <c r="EH19" s="15">
        <v>0</v>
      </c>
      <c r="EI19" s="15">
        <v>161</v>
      </c>
      <c r="EJ19" s="15">
        <v>0</v>
      </c>
      <c r="EK19" s="15">
        <v>172</v>
      </c>
      <c r="EL19" s="15">
        <v>0</v>
      </c>
      <c r="EM19" s="15">
        <v>157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271</v>
      </c>
      <c r="ET19" s="15">
        <v>0</v>
      </c>
      <c r="EU19" s="15">
        <v>151</v>
      </c>
      <c r="EV19" s="15">
        <v>0</v>
      </c>
      <c r="EW19" s="15">
        <v>167</v>
      </c>
      <c r="EX19" s="15">
        <v>0</v>
      </c>
      <c r="EY19" s="15">
        <v>9</v>
      </c>
      <c r="EZ19" s="15">
        <v>154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289</v>
      </c>
      <c r="FI19" s="15">
        <v>153</v>
      </c>
      <c r="FJ19" s="15">
        <v>0</v>
      </c>
      <c r="FK19" s="15">
        <v>0</v>
      </c>
      <c r="FL19" s="15">
        <v>152</v>
      </c>
      <c r="FM19" s="15">
        <v>88</v>
      </c>
      <c r="FN19" s="15">
        <v>69</v>
      </c>
      <c r="FO19" s="15">
        <v>88</v>
      </c>
      <c r="FP19" s="15">
        <v>69</v>
      </c>
      <c r="FQ19" s="15">
        <v>0</v>
      </c>
      <c r="FR19" s="15">
        <v>108</v>
      </c>
      <c r="FS19" s="15">
        <v>0</v>
      </c>
      <c r="FT19" s="15">
        <v>0</v>
      </c>
      <c r="FU19" s="15">
        <v>31</v>
      </c>
      <c r="FV19" s="15">
        <v>251</v>
      </c>
      <c r="FW19" s="15">
        <v>0</v>
      </c>
      <c r="FX19" s="15">
        <v>138</v>
      </c>
      <c r="FY19" s="15">
        <v>0</v>
      </c>
      <c r="FZ19" s="15">
        <v>138</v>
      </c>
      <c r="GA19" s="15">
        <v>146</v>
      </c>
      <c r="GB19" s="15">
        <v>0</v>
      </c>
      <c r="GC19" s="15">
        <v>131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46</v>
      </c>
      <c r="GJ19" s="15">
        <v>200</v>
      </c>
      <c r="GK19" s="15">
        <v>133</v>
      </c>
      <c r="GL19" s="15">
        <v>0</v>
      </c>
      <c r="GM19" s="15">
        <v>134</v>
      </c>
      <c r="GN19" s="15">
        <v>0</v>
      </c>
      <c r="GO19" s="13">
        <f t="shared" si="27"/>
        <v>43714</v>
      </c>
      <c r="GP19" s="13">
        <f t="shared" si="28"/>
        <v>23599</v>
      </c>
      <c r="GR19" s="14">
        <v>669357</v>
      </c>
      <c r="GS19" s="13">
        <v>18726</v>
      </c>
      <c r="GW19">
        <v>124</v>
      </c>
      <c r="GZ19">
        <v>288</v>
      </c>
      <c r="HA19">
        <v>5</v>
      </c>
      <c r="HC19">
        <v>1210</v>
      </c>
      <c r="HD19">
        <v>0</v>
      </c>
    </row>
    <row r="20" spans="1:212" ht="28.5" customHeight="1" x14ac:dyDescent="0.25">
      <c r="A20" s="18">
        <v>14</v>
      </c>
      <c r="B20" s="17" t="s">
        <v>17</v>
      </c>
      <c r="C20" s="16">
        <v>753604</v>
      </c>
      <c r="D20" s="16">
        <v>34903</v>
      </c>
      <c r="E20" s="14">
        <f t="shared" si="25"/>
        <v>731105</v>
      </c>
      <c r="F20" s="13">
        <f t="shared" si="26"/>
        <v>18724</v>
      </c>
      <c r="G20" s="15">
        <f t="shared" si="29"/>
        <v>239</v>
      </c>
      <c r="H20" s="15">
        <f t="shared" si="30"/>
        <v>0</v>
      </c>
      <c r="I20" s="15">
        <v>51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46</v>
      </c>
      <c r="R20" s="15">
        <v>0</v>
      </c>
      <c r="S20" s="15"/>
      <c r="T20" s="15"/>
      <c r="U20" s="15">
        <v>142</v>
      </c>
      <c r="V20" s="15">
        <v>0</v>
      </c>
      <c r="W20" s="15">
        <v>30</v>
      </c>
      <c r="X20" s="15">
        <v>0</v>
      </c>
      <c r="Y20" s="15">
        <v>42</v>
      </c>
      <c r="Z20" s="15">
        <v>0</v>
      </c>
      <c r="AA20" s="15">
        <v>41</v>
      </c>
      <c r="AB20" s="15">
        <v>0</v>
      </c>
      <c r="AC20" s="15">
        <v>0</v>
      </c>
      <c r="AD20" s="15">
        <v>0</v>
      </c>
      <c r="AE20" s="15">
        <v>47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56</v>
      </c>
      <c r="AL20" s="15">
        <v>0</v>
      </c>
      <c r="AM20" s="15">
        <v>74</v>
      </c>
      <c r="AN20" s="15">
        <v>0</v>
      </c>
      <c r="AO20" s="15">
        <v>33</v>
      </c>
      <c r="AP20" s="15">
        <v>0</v>
      </c>
      <c r="AQ20" s="15">
        <v>44</v>
      </c>
      <c r="AR20" s="15">
        <v>0</v>
      </c>
      <c r="AS20" s="15">
        <v>51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35</v>
      </c>
      <c r="AZ20" s="15">
        <v>0</v>
      </c>
      <c r="BA20" s="15">
        <v>28</v>
      </c>
      <c r="BB20" s="15">
        <v>0</v>
      </c>
      <c r="BC20" s="15">
        <v>42</v>
      </c>
      <c r="BD20" s="15">
        <v>4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109</v>
      </c>
      <c r="BN20" s="15">
        <v>0</v>
      </c>
      <c r="BO20" s="15">
        <v>428</v>
      </c>
      <c r="BP20" s="15">
        <v>234</v>
      </c>
      <c r="BQ20" s="15">
        <v>449</v>
      </c>
      <c r="BR20" s="15">
        <v>247</v>
      </c>
      <c r="BS20" s="15">
        <v>146</v>
      </c>
      <c r="BT20" s="15">
        <v>689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95</v>
      </c>
      <c r="CB20" s="15">
        <v>476</v>
      </c>
      <c r="CC20" s="15">
        <v>668</v>
      </c>
      <c r="CD20" s="15">
        <v>0</v>
      </c>
      <c r="CE20" s="15">
        <v>270</v>
      </c>
      <c r="CF20" s="15">
        <v>0</v>
      </c>
      <c r="CG20" s="15">
        <v>347</v>
      </c>
      <c r="CH20" s="15">
        <v>0</v>
      </c>
      <c r="CI20" s="15">
        <v>298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182</v>
      </c>
      <c r="CP20" s="15">
        <v>0</v>
      </c>
      <c r="CQ20" s="15">
        <v>199</v>
      </c>
      <c r="CR20" s="15">
        <v>0</v>
      </c>
      <c r="CS20" s="15">
        <v>139</v>
      </c>
      <c r="CT20" s="15">
        <v>0</v>
      </c>
      <c r="CU20" s="15">
        <v>126</v>
      </c>
      <c r="CV20" s="15">
        <v>0</v>
      </c>
      <c r="CW20" s="15">
        <v>78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51</v>
      </c>
      <c r="DH20" s="15">
        <v>0</v>
      </c>
      <c r="DI20" s="15">
        <v>67</v>
      </c>
      <c r="DJ20" s="15">
        <v>0</v>
      </c>
      <c r="DK20" s="15">
        <v>37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39</v>
      </c>
      <c r="DR20" s="15">
        <v>0</v>
      </c>
      <c r="DS20" s="15">
        <v>43</v>
      </c>
      <c r="DT20" s="15">
        <v>0</v>
      </c>
      <c r="DU20" s="15">
        <v>57</v>
      </c>
      <c r="DV20" s="15">
        <v>0</v>
      </c>
      <c r="DW20" s="15">
        <v>38</v>
      </c>
      <c r="DX20" s="15">
        <v>0</v>
      </c>
      <c r="DY20" s="15">
        <v>120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106</v>
      </c>
      <c r="EF20" s="15">
        <v>0</v>
      </c>
      <c r="EG20" s="15">
        <v>68</v>
      </c>
      <c r="EH20" s="15">
        <v>0</v>
      </c>
      <c r="EI20" s="15">
        <v>116</v>
      </c>
      <c r="EJ20" s="15">
        <v>0</v>
      </c>
      <c r="EK20" s="15">
        <v>133</v>
      </c>
      <c r="EL20" s="15">
        <v>0</v>
      </c>
      <c r="EM20" s="15">
        <v>94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60</v>
      </c>
      <c r="ET20" s="15">
        <v>0</v>
      </c>
      <c r="EU20" s="15">
        <v>203</v>
      </c>
      <c r="EV20" s="15">
        <v>0</v>
      </c>
      <c r="EW20" s="15">
        <v>93</v>
      </c>
      <c r="EX20" s="15">
        <v>0</v>
      </c>
      <c r="EY20" s="15">
        <v>0</v>
      </c>
      <c r="EZ20" s="15">
        <v>29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41</v>
      </c>
      <c r="FI20" s="15">
        <v>100</v>
      </c>
      <c r="FJ20" s="15">
        <v>0</v>
      </c>
      <c r="FK20" s="15">
        <v>104</v>
      </c>
      <c r="FL20" s="15">
        <v>0</v>
      </c>
      <c r="FM20" s="15">
        <v>59</v>
      </c>
      <c r="FN20" s="15">
        <v>41</v>
      </c>
      <c r="FO20" s="15">
        <v>59</v>
      </c>
      <c r="FP20" s="15">
        <v>41</v>
      </c>
      <c r="FQ20" s="15">
        <v>107</v>
      </c>
      <c r="FR20" s="15">
        <v>0</v>
      </c>
      <c r="FS20" s="15">
        <v>0</v>
      </c>
      <c r="FT20" s="15">
        <v>0</v>
      </c>
      <c r="FU20" s="15">
        <v>0</v>
      </c>
      <c r="FV20" s="15">
        <v>115</v>
      </c>
      <c r="FW20" s="15">
        <v>97</v>
      </c>
      <c r="FX20" s="15">
        <v>0</v>
      </c>
      <c r="FY20" s="15">
        <v>252</v>
      </c>
      <c r="FZ20" s="15">
        <v>0</v>
      </c>
      <c r="GA20" s="15">
        <v>58</v>
      </c>
      <c r="GB20" s="15">
        <v>0</v>
      </c>
      <c r="GC20" s="15">
        <v>327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163</v>
      </c>
      <c r="GJ20" s="15">
        <v>0</v>
      </c>
      <c r="GK20" s="15">
        <v>116</v>
      </c>
      <c r="GL20" s="15">
        <v>0</v>
      </c>
      <c r="GM20" s="15">
        <v>82</v>
      </c>
      <c r="GN20" s="15">
        <v>0</v>
      </c>
      <c r="GO20" s="13">
        <f t="shared" si="27"/>
        <v>22499</v>
      </c>
      <c r="GP20" s="13">
        <f t="shared" si="28"/>
        <v>16179</v>
      </c>
      <c r="GR20" s="14">
        <v>730866</v>
      </c>
      <c r="GS20" s="13">
        <v>18724</v>
      </c>
    </row>
    <row r="21" spans="1:212" ht="28.5" customHeight="1" x14ac:dyDescent="0.25"/>
  </sheetData>
  <mergeCells count="104">
    <mergeCell ref="GM4:GN4"/>
    <mergeCell ref="GA4:GB4"/>
    <mergeCell ref="FW4:FX4"/>
    <mergeCell ref="FO4:FP4"/>
    <mergeCell ref="FQ4:FR4"/>
    <mergeCell ref="FS4:FT4"/>
    <mergeCell ref="FY4:FZ4"/>
    <mergeCell ref="GI4:GJ4"/>
    <mergeCell ref="EY4:EZ4"/>
    <mergeCell ref="FA4:FB4"/>
    <mergeCell ref="GC4:GD4"/>
    <mergeCell ref="GE4:GF4"/>
    <mergeCell ref="GG4:GH4"/>
    <mergeCell ref="EW4:EX4"/>
    <mergeCell ref="FK4:FL4"/>
    <mergeCell ref="FU4:FV4"/>
    <mergeCell ref="FG4:FH4"/>
    <mergeCell ref="FM4:FN4"/>
    <mergeCell ref="EU4:EV4"/>
    <mergeCell ref="FC4:FD4"/>
    <mergeCell ref="FE4:FF4"/>
    <mergeCell ref="FI4:FJ4"/>
    <mergeCell ref="CW4:CX4"/>
    <mergeCell ref="CY4:CZ4"/>
    <mergeCell ref="DA4:DB4"/>
    <mergeCell ref="DC4:DD4"/>
    <mergeCell ref="CO4:CP4"/>
    <mergeCell ref="CQ4:CR4"/>
    <mergeCell ref="CS4:CT4"/>
    <mergeCell ref="ES4:ET4"/>
    <mergeCell ref="EE4:EF4"/>
    <mergeCell ref="EK4:EL4"/>
    <mergeCell ref="DY4:DZ4"/>
    <mergeCell ref="EA4:EB4"/>
    <mergeCell ref="EC4:ED4"/>
    <mergeCell ref="EG4:EH4"/>
    <mergeCell ref="EM4:EN4"/>
    <mergeCell ref="EO4:EP4"/>
    <mergeCell ref="EQ4:ER4"/>
    <mergeCell ref="A1:GP1"/>
    <mergeCell ref="A2:B2"/>
    <mergeCell ref="GO2:GP2"/>
    <mergeCell ref="A3:A5"/>
    <mergeCell ref="B3:B5"/>
    <mergeCell ref="C3:D4"/>
    <mergeCell ref="E3:F4"/>
    <mergeCell ref="G3:H4"/>
    <mergeCell ref="GO3:GP4"/>
    <mergeCell ref="I4:J4"/>
    <mergeCell ref="CA4:CB4"/>
    <mergeCell ref="BS4:BT4"/>
    <mergeCell ref="BQ4:BR4"/>
    <mergeCell ref="AG4:AH4"/>
    <mergeCell ref="AM4:AN4"/>
    <mergeCell ref="AA4:AB4"/>
    <mergeCell ref="CM4:CN4"/>
    <mergeCell ref="CI4:CJ4"/>
    <mergeCell ref="CK4:CL4"/>
    <mergeCell ref="W4:X4"/>
    <mergeCell ref="S4:T4"/>
    <mergeCell ref="AI4:AJ4"/>
    <mergeCell ref="AO4:AP4"/>
    <mergeCell ref="AQ4:AR4"/>
    <mergeCell ref="AW4:AX4"/>
    <mergeCell ref="BC4:BD4"/>
    <mergeCell ref="BA4:BB4"/>
    <mergeCell ref="AY4:AZ4"/>
    <mergeCell ref="BE4:BF4"/>
    <mergeCell ref="A6:B6"/>
    <mergeCell ref="K4:L4"/>
    <mergeCell ref="M4:N4"/>
    <mergeCell ref="O4:P4"/>
    <mergeCell ref="Q4:R4"/>
    <mergeCell ref="AK4:AL4"/>
    <mergeCell ref="U4:V4"/>
    <mergeCell ref="Y4:Z4"/>
    <mergeCell ref="AC4:AD4"/>
    <mergeCell ref="AE4:AF4"/>
    <mergeCell ref="AS4:AT4"/>
    <mergeCell ref="AU4:AV4"/>
    <mergeCell ref="GK4:GL4"/>
    <mergeCell ref="BK4:BL4"/>
    <mergeCell ref="BO4:BP4"/>
    <mergeCell ref="BG4:BH4"/>
    <mergeCell ref="BI4:BJ4"/>
    <mergeCell ref="CC4:CD4"/>
    <mergeCell ref="BM4:BN4"/>
    <mergeCell ref="BY4:BZ4"/>
    <mergeCell ref="BU4:BV4"/>
    <mergeCell ref="BW4:BX4"/>
    <mergeCell ref="CE4:CF4"/>
    <mergeCell ref="CU4:CV4"/>
    <mergeCell ref="CG4:CH4"/>
    <mergeCell ref="DU4:DV4"/>
    <mergeCell ref="DQ4:DR4"/>
    <mergeCell ref="DW4:DX4"/>
    <mergeCell ref="DS4:DT4"/>
    <mergeCell ref="DO4:DP4"/>
    <mergeCell ref="EI4:EJ4"/>
    <mergeCell ref="DM4:DN4"/>
    <mergeCell ref="DK4:DL4"/>
    <mergeCell ref="DE4:DF4"/>
    <mergeCell ref="DG4:DH4"/>
    <mergeCell ref="DI4:DJ4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  <colBreaks count="1" manualBreakCount="1">
    <brk id="104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ASKUG_shubhali</vt:lpstr>
      <vt:lpstr>ASKUE_ornatish </vt:lpstr>
      <vt:lpstr>'ASKUE_ornatish '!Область_печати</vt:lpstr>
      <vt:lpstr>ASKUG_shubhali!Область_печати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2023-04-27T10:36:36Z</cp:lastPrinted>
  <dcterms:created xsi:type="dcterms:W3CDTF">2023-03-30T09:54:21Z</dcterms:created>
  <dcterms:modified xsi:type="dcterms:W3CDTF">2024-08-01T10:20:26Z</dcterms:modified>
</cp:coreProperties>
</file>