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K\CTD dataflöde\"/>
    </mc:Choice>
  </mc:AlternateContent>
  <xr:revisionPtr revIDLastSave="0" documentId="8_{AE5E197C-471C-4636-BF0C-1348A18CD69C}" xr6:coauthVersionLast="36" xr6:coauthVersionMax="36" xr10:uidLastSave="{00000000-0000-0000-0000-000000000000}"/>
  <bookViews>
    <workbookView xWindow="0" yWindow="0" windowWidth="28800" windowHeight="12225" xr2:uid="{0F0CAA3F-DC4F-4F24-96D1-C0D4B28848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4" i="1"/>
  <c r="M5" i="1"/>
  <c r="M6" i="1"/>
  <c r="M7" i="1"/>
  <c r="M8" i="1"/>
  <c r="M10" i="1"/>
  <c r="M3" i="1"/>
  <c r="L8" i="1"/>
  <c r="L11" i="1"/>
  <c r="L14" i="1"/>
  <c r="L16" i="1"/>
  <c r="L18" i="1"/>
  <c r="L21" i="1"/>
  <c r="L25" i="1"/>
  <c r="L31" i="1"/>
  <c r="L32" i="1"/>
  <c r="L33" i="1"/>
  <c r="L35" i="1"/>
  <c r="L37" i="1"/>
  <c r="L38" i="1"/>
  <c r="L40" i="1"/>
  <c r="L41" i="1"/>
  <c r="L46" i="1"/>
  <c r="L54" i="1"/>
  <c r="L59" i="1"/>
  <c r="L61" i="1"/>
  <c r="L68" i="1"/>
  <c r="L71" i="1"/>
  <c r="L73" i="1"/>
  <c r="L75" i="1"/>
  <c r="L83" i="1"/>
  <c r="L89" i="1"/>
  <c r="L90" i="1"/>
  <c r="L97" i="1"/>
  <c r="L3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1" i="1"/>
  <c r="G61" i="1"/>
  <c r="J60" i="1"/>
  <c r="G60" i="1"/>
  <c r="J59" i="1"/>
  <c r="G59" i="1"/>
  <c r="J57" i="1"/>
  <c r="G57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</calcChain>
</file>

<file path=xl/sharedStrings.xml><?xml version="1.0" encoding="utf-8"?>
<sst xmlns="http://schemas.openxmlformats.org/spreadsheetml/2006/main" count="329" uniqueCount="221">
  <si>
    <t>Område</t>
  </si>
  <si>
    <t>Stations-kod</t>
  </si>
  <si>
    <t>Station</t>
  </si>
  <si>
    <t>Stations-tid</t>
  </si>
  <si>
    <t>Verklig position</t>
  </si>
  <si>
    <t>Botten-djup</t>
  </si>
  <si>
    <t>Lat</t>
  </si>
  <si>
    <t>Lon</t>
  </si>
  <si>
    <t>SK</t>
  </si>
  <si>
    <t>SK E X 23</t>
  </si>
  <si>
    <t>P2</t>
  </si>
  <si>
    <t>FI B G 27</t>
  </si>
  <si>
    <t>SLÄGGÖ</t>
  </si>
  <si>
    <t>SK E X 14</t>
  </si>
  <si>
    <t>Å13</t>
  </si>
  <si>
    <t>SK E X 15</t>
  </si>
  <si>
    <t>Å14</t>
  </si>
  <si>
    <t>SK E X 16</t>
  </si>
  <si>
    <t>Å15</t>
  </si>
  <si>
    <t>SK E X 17</t>
  </si>
  <si>
    <t>Å16</t>
  </si>
  <si>
    <t>SK E X 18</t>
  </si>
  <si>
    <t>Å17</t>
  </si>
  <si>
    <t>KA</t>
  </si>
  <si>
    <t>KA N X 02</t>
  </si>
  <si>
    <t>SW VINGA  GF4</t>
  </si>
  <si>
    <t>KA N X 04</t>
  </si>
  <si>
    <t>GF6</t>
  </si>
  <si>
    <t>KA N X 06</t>
  </si>
  <si>
    <t>GF8</t>
  </si>
  <si>
    <t>KA N X 07</t>
  </si>
  <si>
    <t>GF9</t>
  </si>
  <si>
    <t>KA N X 09</t>
  </si>
  <si>
    <t>LÄSÖ RÄNNA</t>
  </si>
  <si>
    <t>KA W A 11</t>
  </si>
  <si>
    <t>409 ÅLBORG BUGT</t>
  </si>
  <si>
    <t>KA W X 14</t>
  </si>
  <si>
    <t>925 KATTEGAT  SW</t>
  </si>
  <si>
    <t>KA N X 25</t>
  </si>
  <si>
    <t>FLADEN</t>
  </si>
  <si>
    <t>KA N X 26</t>
  </si>
  <si>
    <t>L:A MIDDELGRUND</t>
  </si>
  <si>
    <t>KA N X 50</t>
  </si>
  <si>
    <t>N14 FALKENBERG</t>
  </si>
  <si>
    <t>KA E X 29</t>
  </si>
  <si>
    <t>ANHOLT E</t>
  </si>
  <si>
    <t>KA E X 30</t>
  </si>
  <si>
    <t>ST MIDDELGRUND</t>
  </si>
  <si>
    <t>KA E X 33</t>
  </si>
  <si>
    <t>KULLEN</t>
  </si>
  <si>
    <t>KA E L 63</t>
  </si>
  <si>
    <t>LAHOLM-3 (YG)</t>
  </si>
  <si>
    <t>SO</t>
  </si>
  <si>
    <t>SO N X 33</t>
  </si>
  <si>
    <t>ÖRESUND-12X</t>
  </si>
  <si>
    <t>SO C X 39</t>
  </si>
  <si>
    <t>W LANDSKRONA</t>
  </si>
  <si>
    <t>SO C X 41</t>
  </si>
  <si>
    <t>ÖRESUND-7</t>
  </si>
  <si>
    <t>SO C X 44</t>
  </si>
  <si>
    <t>ÖRESUND-4</t>
  </si>
  <si>
    <t>SO S X 46</t>
  </si>
  <si>
    <t>ÖRESUND-2</t>
  </si>
  <si>
    <t>SO S X 49</t>
  </si>
  <si>
    <t>FLINTEN-7</t>
  </si>
  <si>
    <t>BP</t>
  </si>
  <si>
    <t>BP S A 01</t>
  </si>
  <si>
    <t>441 STEVNS KLINT</t>
  </si>
  <si>
    <t>BP S A 02</t>
  </si>
  <si>
    <t>BY1</t>
  </si>
  <si>
    <t>BP S A 03</t>
  </si>
  <si>
    <t>BY2 ARKONA</t>
  </si>
  <si>
    <t>BP S A 04</t>
  </si>
  <si>
    <t>BY3 HAMRARNE SUND</t>
  </si>
  <si>
    <t>BP S A 05</t>
  </si>
  <si>
    <t>W HAMMER ODDE</t>
  </si>
  <si>
    <t>55°</t>
  </si>
  <si>
    <t>18.55'</t>
  </si>
  <si>
    <t>N</t>
  </si>
  <si>
    <t>014°</t>
  </si>
  <si>
    <t>35.94'</t>
  </si>
  <si>
    <t>E</t>
  </si>
  <si>
    <t xml:space="preserve">BP </t>
  </si>
  <si>
    <t>BP S A 06</t>
  </si>
  <si>
    <t>5W BY3</t>
  </si>
  <si>
    <t>BP S H 05</t>
  </si>
  <si>
    <t>HANÖBUKTEN</t>
  </si>
  <si>
    <t>BP S B 06</t>
  </si>
  <si>
    <t>BY4 CHRISTIANSÖ</t>
  </si>
  <si>
    <t>BP S B 07</t>
  </si>
  <si>
    <t>BY5 BORNHOLMSDJ</t>
  </si>
  <si>
    <t>BP S E 08</t>
  </si>
  <si>
    <t>STOLPE TRÖSKEL</t>
  </si>
  <si>
    <t>BP S E 09</t>
  </si>
  <si>
    <t>BY7 STOLPE RÄNNA</t>
  </si>
  <si>
    <t>BP S E 11</t>
  </si>
  <si>
    <t>BCS  III-10</t>
  </si>
  <si>
    <t>BP S E 14</t>
  </si>
  <si>
    <t>4-CTRY-BP</t>
  </si>
  <si>
    <t>BP S E 12</t>
  </si>
  <si>
    <t>BY9 KLAIPEDA</t>
  </si>
  <si>
    <t>BP S E 70</t>
  </si>
  <si>
    <t>PL-P63</t>
  </si>
  <si>
    <t>BP S G 71</t>
  </si>
  <si>
    <t>PL-P1</t>
  </si>
  <si>
    <t>BP E X 13</t>
  </si>
  <si>
    <t>BY10</t>
  </si>
  <si>
    <t>BP E X 14</t>
  </si>
  <si>
    <t>BY11</t>
  </si>
  <si>
    <t>BP E X 19</t>
  </si>
  <si>
    <t>BY13</t>
  </si>
  <si>
    <t>BP E X 00</t>
  </si>
  <si>
    <t>Östergarnsholm</t>
  </si>
  <si>
    <t>BP E X 21</t>
  </si>
  <si>
    <t>BY15 GOTLANDSDJ</t>
  </si>
  <si>
    <t>BP E X 25</t>
  </si>
  <si>
    <t>BY19</t>
  </si>
  <si>
    <t>BP E X 26</t>
  </si>
  <si>
    <t>BY20 FÅRÖDJUPET</t>
  </si>
  <si>
    <t>BP N X 27</t>
  </si>
  <si>
    <t>BY21</t>
  </si>
  <si>
    <t>GF X X 29</t>
  </si>
  <si>
    <t>BY23/LL7</t>
  </si>
  <si>
    <t>59°</t>
  </si>
  <si>
    <t>024°</t>
  </si>
  <si>
    <t>BP N X 60</t>
  </si>
  <si>
    <t>LL12</t>
  </si>
  <si>
    <t>022°</t>
  </si>
  <si>
    <t>BP N X 62</t>
  </si>
  <si>
    <t>LL15</t>
  </si>
  <si>
    <t>021°</t>
  </si>
  <si>
    <t>BP N X 33</t>
  </si>
  <si>
    <t>BY27</t>
  </si>
  <si>
    <t>BP N X 00</t>
  </si>
  <si>
    <t>LL17</t>
  </si>
  <si>
    <t>BP N X 34</t>
  </si>
  <si>
    <t>BY28</t>
  </si>
  <si>
    <t>BP N X 35</t>
  </si>
  <si>
    <t>BY29/LL19</t>
  </si>
  <si>
    <t>BP N X 36</t>
  </si>
  <si>
    <t>BY30</t>
  </si>
  <si>
    <t>HUVUDSKÄR BUOY</t>
  </si>
  <si>
    <t>BP N X 37</t>
  </si>
  <si>
    <t>BY31 LANDSORTSDJ</t>
  </si>
  <si>
    <t>BP W X 38</t>
  </si>
  <si>
    <t>BY32 NORRKÖPING</t>
  </si>
  <si>
    <t>BP W X 42</t>
  </si>
  <si>
    <t>BY36</t>
  </si>
  <si>
    <t>BP W X 45</t>
  </si>
  <si>
    <t>BY38 KARLSÖDJ</t>
  </si>
  <si>
    <t>BP S E 50</t>
  </si>
  <si>
    <t>4.5 NO ÖLANDS SÖDRA</t>
  </si>
  <si>
    <t>BP S E 49</t>
  </si>
  <si>
    <t>BY39 ÖLANDS SÖDRA</t>
  </si>
  <si>
    <t>BP W K 01</t>
  </si>
  <si>
    <t>Ref M1V1</t>
  </si>
  <si>
    <t>BP S H 51</t>
  </si>
  <si>
    <t>HANÖBUKTEN KBV</t>
  </si>
  <si>
    <t>BP S T 08</t>
  </si>
  <si>
    <t>U19 NORRA RANDEN</t>
  </si>
  <si>
    <t>GB</t>
  </si>
  <si>
    <t>GB A X 01</t>
  </si>
  <si>
    <t>TRÖSKELN ÅLANDS H</t>
  </si>
  <si>
    <t>GB A X 02</t>
  </si>
  <si>
    <t>F64 SOLOVJEVA</t>
  </si>
  <si>
    <t>GB S X 03</t>
  </si>
  <si>
    <t>F33 GRUNDKALLEN</t>
  </si>
  <si>
    <t>GB S X 04</t>
  </si>
  <si>
    <t>SR8</t>
  </si>
  <si>
    <t>GB S X 06</t>
  </si>
  <si>
    <t>SS29</t>
  </si>
  <si>
    <t>GB S X 07</t>
  </si>
  <si>
    <t>SR5/C4</t>
  </si>
  <si>
    <t>GB S X 09</t>
  </si>
  <si>
    <t>SR3</t>
  </si>
  <si>
    <t>GB S X 10</t>
  </si>
  <si>
    <t>SR1A</t>
  </si>
  <si>
    <t>GB S X 13</t>
  </si>
  <si>
    <t>MS2</t>
  </si>
  <si>
    <t>GB S X 15</t>
  </si>
  <si>
    <t>MS4/C14</t>
  </si>
  <si>
    <t>GB S X 17</t>
  </si>
  <si>
    <t>MS6</t>
  </si>
  <si>
    <t>GB S X 22</t>
  </si>
  <si>
    <t>F26/C15</t>
  </si>
  <si>
    <t>GB S X 23</t>
  </si>
  <si>
    <t>US7</t>
  </si>
  <si>
    <t>GB S X 26</t>
  </si>
  <si>
    <t>US5B/C1</t>
  </si>
  <si>
    <t>GB S X 27</t>
  </si>
  <si>
    <t>US3/C6</t>
  </si>
  <si>
    <t>GB S X 28</t>
  </si>
  <si>
    <t>US2 ULVÖDJUPET</t>
  </si>
  <si>
    <t>GB S X 30</t>
  </si>
  <si>
    <t>F18 SYDOSTBROTT</t>
  </si>
  <si>
    <t>GB S X 31</t>
  </si>
  <si>
    <t>C3</t>
  </si>
  <si>
    <t>GB Q X 31</t>
  </si>
  <si>
    <t>F16</t>
  </si>
  <si>
    <t>GB B X 32</t>
  </si>
  <si>
    <t>F13</t>
  </si>
  <si>
    <t>GB B X 33</t>
  </si>
  <si>
    <t>BO3/A3</t>
  </si>
  <si>
    <t>GB B X 35</t>
  </si>
  <si>
    <t>RR7</t>
  </si>
  <si>
    <t>GB B X 37</t>
  </si>
  <si>
    <t>RR5</t>
  </si>
  <si>
    <t>GB B X 40</t>
  </si>
  <si>
    <t>RR1</t>
  </si>
  <si>
    <t>GB B X 43</t>
  </si>
  <si>
    <t>F9/A13</t>
  </si>
  <si>
    <t>Gb</t>
  </si>
  <si>
    <t>GB B X 45</t>
  </si>
  <si>
    <t>F3/A5</t>
  </si>
  <si>
    <t>GB B X 46</t>
  </si>
  <si>
    <t>F2</t>
  </si>
  <si>
    <t>Botten-ymax</t>
  </si>
  <si>
    <t>Botten-djup ylim</t>
  </si>
  <si>
    <t>Saltmax</t>
  </si>
  <si>
    <t>Salt xlim</t>
  </si>
  <si>
    <t>Antal y-tick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</si>
</sst>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,#00\°;###00\°"/>
    <numFmt numFmtId="165" formatCode="##,#00.00\'"/>
    <numFmt numFmtId="166" formatCode="###,000\°;###,000\°"/>
    <numFmt numFmtId="167" formatCode="##,#00.000\'"/>
    <numFmt numFmtId="168" formatCode="0&quot; m&quot;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textRotation="90" wrapText="1"/>
    </xf>
    <xf numFmtId="0" fontId="1" fillId="0" borderId="5" xfId="0" applyFont="1" applyFill="1" applyBorder="1" applyAlignment="1">
      <alignment horizontal="center" textRotation="90" wrapText="1"/>
    </xf>
    <xf numFmtId="0" fontId="1" fillId="0" borderId="6" xfId="0" applyFont="1" applyFill="1" applyBorder="1" applyAlignment="1">
      <alignment horizontal="center" textRotation="90" wrapText="1"/>
    </xf>
    <xf numFmtId="0" fontId="1" fillId="0" borderId="7" xfId="0" applyFont="1" applyFill="1" applyBorder="1" applyAlignment="1">
      <alignment horizontal="center" textRotation="90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0" fontId="2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 applyProtection="1">
      <alignment horizontal="right" vertical="center"/>
      <protection locked="0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vertical="center"/>
      <protection hidden="1"/>
    </xf>
    <xf numFmtId="166" fontId="3" fillId="0" borderId="9" xfId="0" applyNumberFormat="1" applyFont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20" fontId="4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 applyProtection="1">
      <alignment horizontal="right" vertical="center"/>
      <protection locked="0"/>
    </xf>
    <xf numFmtId="165" fontId="5" fillId="0" borderId="9" xfId="0" applyNumberFormat="1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hidden="1"/>
    </xf>
    <xf numFmtId="166" fontId="5" fillId="0" borderId="9" xfId="0" applyNumberFormat="1" applyFont="1" applyBorder="1" applyAlignment="1" applyProtection="1">
      <alignment horizontal="right" vertical="center"/>
      <protection locked="0"/>
    </xf>
    <xf numFmtId="0" fontId="4" fillId="0" borderId="9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vertical="center"/>
    </xf>
    <xf numFmtId="0" fontId="2" fillId="0" borderId="9" xfId="0" applyNumberFormat="1" applyFont="1" applyFill="1" applyBorder="1" applyAlignment="1">
      <alignment vertical="center"/>
    </xf>
    <xf numFmtId="2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20" fontId="1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 applyProtection="1">
      <alignment horizontal="right" vertical="center"/>
      <protection locked="0"/>
    </xf>
    <xf numFmtId="165" fontId="6" fillId="0" borderId="12" xfId="0" applyNumberFormat="1" applyFont="1" applyBorder="1" applyAlignment="1" applyProtection="1">
      <alignment horizontal="left" vertical="center"/>
      <protection locked="0"/>
    </xf>
    <xf numFmtId="0" fontId="6" fillId="0" borderId="13" xfId="0" applyFont="1" applyBorder="1" applyAlignment="1" applyProtection="1">
      <alignment vertical="center"/>
      <protection hidden="1"/>
    </xf>
    <xf numFmtId="166" fontId="6" fillId="0" borderId="12" xfId="0" applyNumberFormat="1" applyFont="1" applyBorder="1" applyAlignment="1" applyProtection="1">
      <alignment horizontal="right" vertical="center"/>
      <protection locked="0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0" fontId="1" fillId="0" borderId="1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 applyProtection="1">
      <alignment horizontal="right" vertical="center"/>
      <protection locked="0"/>
    </xf>
    <xf numFmtId="165" fontId="6" fillId="0" borderId="15" xfId="0" applyNumberFormat="1" applyFont="1" applyBorder="1" applyAlignment="1" applyProtection="1">
      <alignment horizontal="left" vertical="center"/>
      <protection locked="0"/>
    </xf>
    <xf numFmtId="0" fontId="6" fillId="0" borderId="16" xfId="0" applyFont="1" applyBorder="1" applyAlignment="1" applyProtection="1">
      <alignment vertical="center"/>
      <protection hidden="1"/>
    </xf>
    <xf numFmtId="166" fontId="6" fillId="0" borderId="15" xfId="0" applyNumberFormat="1" applyFont="1" applyBorder="1" applyAlignment="1" applyProtection="1">
      <alignment horizontal="right" vertical="center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20" fontId="1" fillId="0" borderId="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 applyProtection="1">
      <alignment horizontal="righ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vertical="center"/>
      <protection hidden="1"/>
    </xf>
    <xf numFmtId="166" fontId="6" fillId="0" borderId="9" xfId="0" applyNumberFormat="1" applyFont="1" applyBorder="1" applyAlignment="1" applyProtection="1">
      <alignment horizontal="right" vertical="center"/>
      <protection locked="0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20" fontId="2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 applyProtection="1">
      <alignment horizontal="right" vertical="center"/>
      <protection locked="0"/>
    </xf>
    <xf numFmtId="165" fontId="3" fillId="0" borderId="6" xfId="0" applyNumberFormat="1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vertical="center"/>
      <protection hidden="1"/>
    </xf>
    <xf numFmtId="166" fontId="3" fillId="0" borderId="6" xfId="0" applyNumberFormat="1" applyFont="1" applyBorder="1" applyAlignment="1" applyProtection="1">
      <alignment horizontal="right" vertical="center"/>
      <protection locked="0"/>
    </xf>
    <xf numFmtId="0" fontId="2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20" fontId="1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 applyProtection="1">
      <alignment horizontal="right" vertical="center"/>
      <protection locked="0"/>
    </xf>
    <xf numFmtId="165" fontId="6" fillId="0" borderId="18" xfId="0" applyNumberFormat="1" applyFont="1" applyBorder="1" applyAlignment="1" applyProtection="1">
      <alignment horizontal="left" vertical="center"/>
      <protection locked="0"/>
    </xf>
    <xf numFmtId="0" fontId="6" fillId="0" borderId="19" xfId="0" applyFont="1" applyBorder="1" applyAlignment="1" applyProtection="1">
      <alignment vertical="center"/>
      <protection hidden="1"/>
    </xf>
    <xf numFmtId="166" fontId="6" fillId="0" borderId="18" xfId="0" applyNumberFormat="1" applyFont="1" applyBorder="1" applyAlignment="1" applyProtection="1">
      <alignment horizontal="right" vertical="center"/>
      <protection locked="0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0" fontId="1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 applyProtection="1">
      <alignment horizontal="right" vertical="center"/>
      <protection locked="0"/>
    </xf>
    <xf numFmtId="165" fontId="6" fillId="0" borderId="6" xfId="0" applyNumberFormat="1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vertical="center"/>
      <protection hidden="1"/>
    </xf>
    <xf numFmtId="166" fontId="6" fillId="0" borderId="6" xfId="0" applyNumberFormat="1" applyFont="1" applyBorder="1" applyAlignment="1" applyProtection="1">
      <alignment horizontal="right" vertical="center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20" fontId="1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 applyProtection="1">
      <alignment horizontal="right" vertical="center"/>
      <protection locked="0"/>
    </xf>
    <xf numFmtId="165" fontId="6" fillId="0" borderId="21" xfId="0" applyNumberFormat="1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 applyProtection="1">
      <alignment vertical="center"/>
      <protection hidden="1"/>
    </xf>
    <xf numFmtId="166" fontId="6" fillId="0" borderId="21" xfId="0" applyNumberFormat="1" applyFont="1" applyBorder="1" applyAlignment="1" applyProtection="1">
      <alignment horizontal="right" vertical="center"/>
      <protection locked="0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20" fontId="1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right" vertical="center"/>
    </xf>
    <xf numFmtId="167" fontId="6" fillId="0" borderId="24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166" fontId="6" fillId="0" borderId="24" xfId="0" applyNumberFormat="1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165" fontId="3" fillId="0" borderId="9" xfId="0" applyNumberFormat="1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4" fontId="3" fillId="0" borderId="9" xfId="0" applyNumberFormat="1" applyFont="1" applyFill="1" applyBorder="1" applyAlignment="1" applyProtection="1">
      <alignment horizontal="right" vertical="center"/>
      <protection locked="0"/>
    </xf>
    <xf numFmtId="0" fontId="3" fillId="0" borderId="10" xfId="0" applyFont="1" applyFill="1" applyBorder="1" applyAlignment="1" applyProtection="1">
      <alignment vertical="center"/>
      <protection hidden="1"/>
    </xf>
    <xf numFmtId="166" fontId="3" fillId="0" borderId="9" xfId="0" applyNumberFormat="1" applyFont="1" applyFill="1" applyBorder="1" applyAlignment="1" applyProtection="1">
      <alignment horizontal="right" vertical="center"/>
      <protection locked="0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20" fontId="1" fillId="0" borderId="12" xfId="0" applyNumberFormat="1" applyFont="1" applyBorder="1" applyAlignment="1" applyProtection="1">
      <alignment horizontal="center" vertical="center"/>
      <protection locked="0"/>
    </xf>
    <xf numFmtId="20" fontId="1" fillId="0" borderId="12" xfId="0" applyNumberFormat="1" applyFont="1" applyBorder="1" applyAlignment="1" applyProtection="1">
      <alignment horizontal="right" vertical="center"/>
      <protection locked="0"/>
    </xf>
    <xf numFmtId="2" fontId="1" fillId="0" borderId="12" xfId="0" applyNumberFormat="1" applyFont="1" applyFill="1" applyBorder="1" applyAlignment="1">
      <alignment horizontal="left" vertical="center"/>
    </xf>
    <xf numFmtId="164" fontId="1" fillId="0" borderId="12" xfId="0" applyNumberFormat="1" applyFont="1" applyBorder="1" applyAlignment="1" applyProtection="1">
      <alignment horizontal="left" vertical="center"/>
      <protection locked="0"/>
    </xf>
    <xf numFmtId="1" fontId="1" fillId="0" borderId="12" xfId="0" applyNumberFormat="1" applyFont="1" applyBorder="1" applyAlignment="1" applyProtection="1">
      <alignment horizontal="right" vertical="center"/>
      <protection locked="0"/>
    </xf>
    <xf numFmtId="0" fontId="1" fillId="0" borderId="12" xfId="0" applyFont="1" applyBorder="1" applyAlignment="1">
      <alignment horizontal="left" vertical="center"/>
    </xf>
    <xf numFmtId="168" fontId="1" fillId="0" borderId="12" xfId="0" applyNumberFormat="1" applyFont="1" applyBorder="1" applyAlignment="1" applyProtection="1">
      <alignment horizontal="left" vertical="center"/>
      <protection locked="0"/>
    </xf>
    <xf numFmtId="0" fontId="1" fillId="0" borderId="12" xfId="0" applyNumberFormat="1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165" fontId="2" fillId="0" borderId="9" xfId="0" applyNumberFormat="1" applyFont="1" applyFill="1" applyBorder="1" applyAlignment="1" applyProtection="1">
      <alignment horizontal="left" vertical="center"/>
      <protection locked="0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165" fontId="6" fillId="0" borderId="28" xfId="0" applyNumberFormat="1" applyFont="1" applyBorder="1" applyAlignment="1" applyProtection="1">
      <alignment horizontal="left" vertical="center"/>
      <protection locked="0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165" fontId="6" fillId="0" borderId="2" xfId="0" applyNumberFormat="1" applyFont="1" applyBorder="1" applyAlignment="1" applyProtection="1">
      <alignment horizontal="left" vertical="center"/>
      <protection locked="0"/>
    </xf>
    <xf numFmtId="0" fontId="1" fillId="0" borderId="12" xfId="0" applyFont="1" applyFill="1" applyBorder="1" applyAlignment="1">
      <alignment vertical="center"/>
    </xf>
    <xf numFmtId="164" fontId="6" fillId="0" borderId="2" xfId="0" applyNumberFormat="1" applyFont="1" applyFill="1" applyBorder="1" applyAlignment="1" applyProtection="1">
      <alignment horizontal="right" vertical="center"/>
      <protection locked="0"/>
    </xf>
    <xf numFmtId="165" fontId="6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vertical="center"/>
      <protection hidden="1"/>
    </xf>
    <xf numFmtId="166" fontId="6" fillId="0" borderId="2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6167-4D4E-472C-AB6F-5C53C0CE8990}">
  <dimension ref="A1:N98"/>
  <sheetViews>
    <sheetView tabSelected="1" workbookViewId="0">
      <selection activeCell="O2" sqref="O2"/>
    </sheetView>
  </sheetViews>
  <sheetFormatPr defaultRowHeight="15" x14ac:dyDescent="0.25"/>
  <cols>
    <col min="1" max="1" width="4.42578125" customWidth="1"/>
    <col min="3" max="3" width="18.85546875" bestFit="1" customWidth="1"/>
    <col min="5" max="5" width="4.140625" bestFit="1" customWidth="1"/>
    <col min="7" max="7" width="2.85546875" bestFit="1" customWidth="1"/>
    <col min="8" max="8" width="5.140625" bestFit="1" customWidth="1"/>
    <col min="10" max="10" width="2.42578125" bestFit="1" customWidth="1"/>
    <col min="12" max="12" width="12.4257812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5"/>
      <c r="H1" s="5"/>
      <c r="I1" s="5"/>
      <c r="J1" s="6"/>
      <c r="K1" s="3" t="s">
        <v>5</v>
      </c>
      <c r="L1" s="3" t="s">
        <v>217</v>
      </c>
      <c r="M1" s="3" t="s">
        <v>220</v>
      </c>
      <c r="N1" s="3" t="s">
        <v>219</v>
      </c>
    </row>
    <row r="2" spans="1:14" ht="66.75" customHeight="1" x14ac:dyDescent="0.25">
      <c r="A2" s="7"/>
      <c r="B2" s="8"/>
      <c r="C2" s="9"/>
      <c r="D2" s="9"/>
      <c r="E2" s="10" t="s">
        <v>6</v>
      </c>
      <c r="F2" s="7"/>
      <c r="G2" s="8"/>
      <c r="H2" s="10" t="s">
        <v>7</v>
      </c>
      <c r="I2" s="7"/>
      <c r="J2" s="8"/>
      <c r="K2" s="9"/>
      <c r="L2" s="9" t="s">
        <v>216</v>
      </c>
      <c r="M2" s="9" t="s">
        <v>216</v>
      </c>
      <c r="N2" s="9" t="s">
        <v>218</v>
      </c>
    </row>
    <row r="3" spans="1:14" x14ac:dyDescent="0.25">
      <c r="A3" s="11" t="s">
        <v>8</v>
      </c>
      <c r="B3" s="11" t="s">
        <v>9</v>
      </c>
      <c r="C3" s="12" t="s">
        <v>10</v>
      </c>
      <c r="D3" s="13">
        <v>3.125E-2</v>
      </c>
      <c r="E3" s="14">
        <v>57</v>
      </c>
      <c r="F3" s="15">
        <v>52</v>
      </c>
      <c r="G3" s="16" t="str">
        <f t="shared" ref="G3:G72" si="0">IF(E3&gt;0.1,"N",IF(E3&lt;0,"S",""))</f>
        <v>N</v>
      </c>
      <c r="H3" s="17">
        <v>11</v>
      </c>
      <c r="I3" s="15">
        <v>17.52</v>
      </c>
      <c r="J3" s="16" t="str">
        <f t="shared" ref="J3:J72" si="1">IF(H3&gt;0.1,"E",IF(H3&lt;0,"W",""))</f>
        <v>E</v>
      </c>
      <c r="K3" s="18">
        <v>93</v>
      </c>
      <c r="L3">
        <f>MROUND(K3,25)</f>
        <v>100</v>
      </c>
      <c r="M3">
        <f>L3/10</f>
        <v>10</v>
      </c>
      <c r="N3">
        <v>40</v>
      </c>
    </row>
    <row r="4" spans="1:14" x14ac:dyDescent="0.25">
      <c r="A4" s="19" t="s">
        <v>8</v>
      </c>
      <c r="B4" s="19" t="s">
        <v>11</v>
      </c>
      <c r="C4" s="20" t="s">
        <v>12</v>
      </c>
      <c r="D4" s="21">
        <v>6.25E-2</v>
      </c>
      <c r="E4" s="22">
        <v>58</v>
      </c>
      <c r="F4" s="23">
        <v>15.59</v>
      </c>
      <c r="G4" s="24" t="str">
        <f t="shared" si="0"/>
        <v>N</v>
      </c>
      <c r="H4" s="25">
        <v>11</v>
      </c>
      <c r="I4" s="23">
        <v>26.14</v>
      </c>
      <c r="J4" s="24" t="str">
        <f t="shared" si="1"/>
        <v>E</v>
      </c>
      <c r="K4" s="26">
        <v>74</v>
      </c>
      <c r="L4">
        <v>80</v>
      </c>
      <c r="M4">
        <f t="shared" ref="M4:M67" si="2">L4/10</f>
        <v>8</v>
      </c>
      <c r="N4">
        <v>40</v>
      </c>
    </row>
    <row r="5" spans="1:14" x14ac:dyDescent="0.25">
      <c r="A5" s="11" t="s">
        <v>8</v>
      </c>
      <c r="B5" s="11" t="s">
        <v>13</v>
      </c>
      <c r="C5" s="12" t="s">
        <v>14</v>
      </c>
      <c r="D5" s="13">
        <v>3.125E-2</v>
      </c>
      <c r="E5" s="14">
        <v>58</v>
      </c>
      <c r="F5" s="15">
        <v>20.37</v>
      </c>
      <c r="G5" s="16" t="str">
        <f t="shared" si="0"/>
        <v>N</v>
      </c>
      <c r="H5" s="17">
        <v>11</v>
      </c>
      <c r="I5" s="15">
        <v>1.67</v>
      </c>
      <c r="J5" s="16" t="str">
        <f t="shared" si="1"/>
        <v>E</v>
      </c>
      <c r="K5" s="18">
        <v>90</v>
      </c>
      <c r="L5">
        <v>90</v>
      </c>
      <c r="M5">
        <f t="shared" si="2"/>
        <v>9</v>
      </c>
      <c r="N5">
        <v>40</v>
      </c>
    </row>
    <row r="6" spans="1:14" x14ac:dyDescent="0.25">
      <c r="A6" s="11" t="s">
        <v>8</v>
      </c>
      <c r="B6" s="11" t="s">
        <v>15</v>
      </c>
      <c r="C6" s="12" t="s">
        <v>16</v>
      </c>
      <c r="D6" s="13">
        <v>2.0833333333333332E-2</v>
      </c>
      <c r="E6" s="14">
        <v>58</v>
      </c>
      <c r="F6" s="15">
        <v>18.93</v>
      </c>
      <c r="G6" s="16" t="str">
        <f t="shared" si="0"/>
        <v>N</v>
      </c>
      <c r="H6" s="17">
        <v>10</v>
      </c>
      <c r="I6" s="15">
        <v>56.54</v>
      </c>
      <c r="J6" s="16" t="str">
        <f t="shared" si="1"/>
        <v>E</v>
      </c>
      <c r="K6" s="18">
        <v>110</v>
      </c>
      <c r="L6">
        <v>110</v>
      </c>
      <c r="M6">
        <f t="shared" si="2"/>
        <v>11</v>
      </c>
      <c r="N6">
        <v>40</v>
      </c>
    </row>
    <row r="7" spans="1:14" x14ac:dyDescent="0.25">
      <c r="A7" s="11" t="s">
        <v>8</v>
      </c>
      <c r="B7" s="11" t="s">
        <v>17</v>
      </c>
      <c r="C7" s="12" t="s">
        <v>18</v>
      </c>
      <c r="D7" s="13">
        <v>3.4722222222222224E-2</v>
      </c>
      <c r="E7" s="14">
        <v>58</v>
      </c>
      <c r="F7" s="15">
        <v>17.66</v>
      </c>
      <c r="G7" s="16" t="str">
        <f t="shared" si="0"/>
        <v>N</v>
      </c>
      <c r="H7" s="17">
        <v>10</v>
      </c>
      <c r="I7" s="15">
        <v>50.71</v>
      </c>
      <c r="J7" s="16" t="str">
        <f t="shared" si="1"/>
        <v>E</v>
      </c>
      <c r="K7" s="18">
        <v>135</v>
      </c>
      <c r="L7">
        <v>150</v>
      </c>
      <c r="M7">
        <f t="shared" si="2"/>
        <v>15</v>
      </c>
      <c r="N7">
        <v>40</v>
      </c>
    </row>
    <row r="8" spans="1:14" x14ac:dyDescent="0.25">
      <c r="A8" s="27" t="s">
        <v>8</v>
      </c>
      <c r="B8" s="27" t="s">
        <v>19</v>
      </c>
      <c r="C8" s="28" t="s">
        <v>20</v>
      </c>
      <c r="D8" s="29">
        <v>2.0833333333333332E-2</v>
      </c>
      <c r="E8" s="14">
        <v>58</v>
      </c>
      <c r="F8" s="15">
        <v>16.03</v>
      </c>
      <c r="G8" s="16" t="str">
        <f t="shared" si="0"/>
        <v>N</v>
      </c>
      <c r="H8" s="17">
        <v>10</v>
      </c>
      <c r="I8" s="15">
        <v>43.46</v>
      </c>
      <c r="J8" s="16" t="str">
        <f t="shared" si="1"/>
        <v>E</v>
      </c>
      <c r="K8" s="30">
        <v>202</v>
      </c>
      <c r="L8">
        <f t="shared" ref="L4:L67" si="3">MROUND(K8,25)</f>
        <v>200</v>
      </c>
      <c r="M8">
        <f t="shared" si="2"/>
        <v>20</v>
      </c>
      <c r="N8">
        <v>40</v>
      </c>
    </row>
    <row r="9" spans="1:14" x14ac:dyDescent="0.25">
      <c r="A9" s="11" t="s">
        <v>8</v>
      </c>
      <c r="B9" s="11" t="s">
        <v>21</v>
      </c>
      <c r="C9" s="12" t="s">
        <v>22</v>
      </c>
      <c r="D9" s="13">
        <v>5.5555555555555552E-2</v>
      </c>
      <c r="E9" s="14">
        <v>58</v>
      </c>
      <c r="F9" s="15">
        <v>17.059999999999999</v>
      </c>
      <c r="G9" s="16" t="str">
        <f t="shared" si="0"/>
        <v>N</v>
      </c>
      <c r="H9" s="17">
        <v>10</v>
      </c>
      <c r="I9" s="15">
        <v>30.26</v>
      </c>
      <c r="J9" s="16" t="str">
        <f t="shared" si="1"/>
        <v>E</v>
      </c>
      <c r="K9" s="18">
        <v>340</v>
      </c>
      <c r="L9">
        <v>360</v>
      </c>
      <c r="M9">
        <v>18</v>
      </c>
      <c r="N9">
        <v>40</v>
      </c>
    </row>
    <row r="10" spans="1:14" x14ac:dyDescent="0.25">
      <c r="A10" s="31" t="s">
        <v>23</v>
      </c>
      <c r="B10" s="31" t="s">
        <v>24</v>
      </c>
      <c r="C10" s="32" t="s">
        <v>25</v>
      </c>
      <c r="D10" s="33">
        <v>2.0833333333333332E-2</v>
      </c>
      <c r="E10" s="34">
        <v>57</v>
      </c>
      <c r="F10" s="35">
        <v>32.97</v>
      </c>
      <c r="G10" s="36" t="str">
        <f t="shared" si="0"/>
        <v>N</v>
      </c>
      <c r="H10" s="37">
        <v>11</v>
      </c>
      <c r="I10" s="35">
        <v>31.11</v>
      </c>
      <c r="J10" s="36" t="str">
        <f t="shared" si="1"/>
        <v>E</v>
      </c>
      <c r="K10" s="38">
        <v>79</v>
      </c>
      <c r="L10">
        <v>80</v>
      </c>
      <c r="M10">
        <f t="shared" si="2"/>
        <v>8</v>
      </c>
      <c r="N10">
        <v>40</v>
      </c>
    </row>
    <row r="11" spans="1:14" x14ac:dyDescent="0.25">
      <c r="A11" s="31" t="s">
        <v>23</v>
      </c>
      <c r="B11" s="31" t="s">
        <v>26</v>
      </c>
      <c r="C11" s="32" t="s">
        <v>27</v>
      </c>
      <c r="D11" s="33">
        <v>2.7777777777777776E-2</v>
      </c>
      <c r="E11" s="34">
        <v>57</v>
      </c>
      <c r="F11" s="35">
        <v>32.25</v>
      </c>
      <c r="G11" s="36" t="str">
        <f t="shared" si="0"/>
        <v>N</v>
      </c>
      <c r="H11" s="37">
        <v>11</v>
      </c>
      <c r="I11" s="35">
        <v>19.7</v>
      </c>
      <c r="J11" s="36" t="str">
        <f t="shared" si="1"/>
        <v>E</v>
      </c>
      <c r="K11" s="38">
        <v>46</v>
      </c>
      <c r="L11">
        <f t="shared" si="3"/>
        <v>50</v>
      </c>
      <c r="M11">
        <f t="shared" si="2"/>
        <v>5</v>
      </c>
      <c r="N11">
        <v>40</v>
      </c>
    </row>
    <row r="12" spans="1:14" x14ac:dyDescent="0.25">
      <c r="A12" s="31" t="s">
        <v>23</v>
      </c>
      <c r="B12" s="31" t="s">
        <v>28</v>
      </c>
      <c r="C12" s="32" t="s">
        <v>29</v>
      </c>
      <c r="D12" s="33">
        <v>2.7777777777777776E-2</v>
      </c>
      <c r="E12" s="34">
        <v>57</v>
      </c>
      <c r="F12" s="35">
        <v>27.92</v>
      </c>
      <c r="G12" s="36" t="str">
        <f t="shared" si="0"/>
        <v>N</v>
      </c>
      <c r="H12" s="37">
        <v>10</v>
      </c>
      <c r="I12" s="35">
        <v>54.04</v>
      </c>
      <c r="J12" s="36" t="str">
        <f t="shared" si="1"/>
        <v>E</v>
      </c>
      <c r="K12" s="38">
        <v>40</v>
      </c>
      <c r="L12">
        <v>40</v>
      </c>
      <c r="M12">
        <f t="shared" si="2"/>
        <v>4</v>
      </c>
      <c r="N12">
        <v>40</v>
      </c>
    </row>
    <row r="13" spans="1:14" x14ac:dyDescent="0.25">
      <c r="A13" s="31" t="s">
        <v>23</v>
      </c>
      <c r="B13" s="31" t="s">
        <v>30</v>
      </c>
      <c r="C13" s="32" t="s">
        <v>31</v>
      </c>
      <c r="D13" s="33">
        <v>2.0833333333333332E-2</v>
      </c>
      <c r="E13" s="34">
        <v>57</v>
      </c>
      <c r="F13" s="35">
        <v>25.99</v>
      </c>
      <c r="G13" s="36" t="str">
        <f t="shared" si="0"/>
        <v>N</v>
      </c>
      <c r="H13" s="37">
        <v>10</v>
      </c>
      <c r="I13" s="35">
        <v>42.5</v>
      </c>
      <c r="J13" s="36" t="str">
        <f t="shared" si="1"/>
        <v>E</v>
      </c>
      <c r="K13" s="38">
        <v>26</v>
      </c>
      <c r="L13">
        <v>30</v>
      </c>
      <c r="M13">
        <f t="shared" si="2"/>
        <v>3</v>
      </c>
      <c r="N13">
        <v>40</v>
      </c>
    </row>
    <row r="14" spans="1:14" x14ac:dyDescent="0.25">
      <c r="A14" s="31" t="s">
        <v>23</v>
      </c>
      <c r="B14" s="31" t="s">
        <v>32</v>
      </c>
      <c r="C14" s="32" t="s">
        <v>33</v>
      </c>
      <c r="D14" s="33">
        <v>2.7777777777777776E-2</v>
      </c>
      <c r="E14" s="34">
        <v>57</v>
      </c>
      <c r="F14" s="35">
        <v>17.579999999999998</v>
      </c>
      <c r="G14" s="36" t="str">
        <f t="shared" si="0"/>
        <v>N</v>
      </c>
      <c r="H14" s="37">
        <v>10</v>
      </c>
      <c r="I14" s="35">
        <v>44.63</v>
      </c>
      <c r="J14" s="36" t="str">
        <f t="shared" si="1"/>
        <v>E</v>
      </c>
      <c r="K14" s="38">
        <v>45</v>
      </c>
      <c r="L14">
        <f t="shared" si="3"/>
        <v>50</v>
      </c>
      <c r="M14">
        <f t="shared" si="2"/>
        <v>5</v>
      </c>
      <c r="N14">
        <v>40</v>
      </c>
    </row>
    <row r="15" spans="1:14" x14ac:dyDescent="0.25">
      <c r="A15" s="31" t="s">
        <v>23</v>
      </c>
      <c r="B15" s="31" t="s">
        <v>34</v>
      </c>
      <c r="C15" s="32" t="s">
        <v>35</v>
      </c>
      <c r="D15" s="33">
        <v>2.0833333333333332E-2</v>
      </c>
      <c r="E15" s="34">
        <v>56</v>
      </c>
      <c r="F15" s="35">
        <v>51.4</v>
      </c>
      <c r="G15" s="36" t="str">
        <f t="shared" si="0"/>
        <v>N</v>
      </c>
      <c r="H15" s="37">
        <v>10</v>
      </c>
      <c r="I15" s="35">
        <v>47.48</v>
      </c>
      <c r="J15" s="36" t="str">
        <f t="shared" si="1"/>
        <v>E</v>
      </c>
      <c r="K15" s="38">
        <v>15</v>
      </c>
      <c r="L15">
        <v>20</v>
      </c>
      <c r="M15">
        <f t="shared" si="2"/>
        <v>2</v>
      </c>
      <c r="N15">
        <v>40</v>
      </c>
    </row>
    <row r="16" spans="1:14" x14ac:dyDescent="0.25">
      <c r="A16" s="39" t="s">
        <v>23</v>
      </c>
      <c r="B16" s="39" t="s">
        <v>36</v>
      </c>
      <c r="C16" s="40" t="s">
        <v>37</v>
      </c>
      <c r="D16" s="41">
        <v>2.7777777777777776E-2</v>
      </c>
      <c r="E16" s="42">
        <v>56</v>
      </c>
      <c r="F16" s="43">
        <v>7.91</v>
      </c>
      <c r="G16" s="44" t="str">
        <f t="shared" si="0"/>
        <v>N</v>
      </c>
      <c r="H16" s="45">
        <v>11</v>
      </c>
      <c r="I16" s="43">
        <v>9.44</v>
      </c>
      <c r="J16" s="44" t="str">
        <f t="shared" si="1"/>
        <v>E</v>
      </c>
      <c r="K16" s="46">
        <v>45</v>
      </c>
      <c r="L16">
        <f t="shared" si="3"/>
        <v>50</v>
      </c>
      <c r="M16">
        <f t="shared" si="2"/>
        <v>5</v>
      </c>
      <c r="N16">
        <v>40</v>
      </c>
    </row>
    <row r="17" spans="1:14" x14ac:dyDescent="0.25">
      <c r="A17" s="11" t="s">
        <v>23</v>
      </c>
      <c r="B17" s="11" t="s">
        <v>38</v>
      </c>
      <c r="C17" s="12" t="s">
        <v>39</v>
      </c>
      <c r="D17" s="13">
        <v>3.125E-2</v>
      </c>
      <c r="E17" s="14">
        <v>57</v>
      </c>
      <c r="F17" s="15">
        <v>11.56</v>
      </c>
      <c r="G17" s="16" t="str">
        <f t="shared" si="0"/>
        <v>N</v>
      </c>
      <c r="H17" s="17">
        <v>11</v>
      </c>
      <c r="I17" s="15">
        <v>39.47</v>
      </c>
      <c r="J17" s="16" t="str">
        <f t="shared" si="1"/>
        <v>E</v>
      </c>
      <c r="K17" s="18">
        <v>84</v>
      </c>
      <c r="L17">
        <v>90</v>
      </c>
      <c r="M17">
        <f t="shared" si="2"/>
        <v>9</v>
      </c>
      <c r="N17">
        <v>40</v>
      </c>
    </row>
    <row r="18" spans="1:14" x14ac:dyDescent="0.25">
      <c r="A18" s="47" t="s">
        <v>23</v>
      </c>
      <c r="B18" s="47" t="s">
        <v>40</v>
      </c>
      <c r="C18" s="48" t="s">
        <v>41</v>
      </c>
      <c r="D18" s="49">
        <v>3.4722222222222224E-2</v>
      </c>
      <c r="E18" s="50">
        <v>56</v>
      </c>
      <c r="F18" s="51">
        <v>57.41</v>
      </c>
      <c r="G18" s="52" t="str">
        <f t="shared" si="0"/>
        <v>N</v>
      </c>
      <c r="H18" s="53">
        <v>11</v>
      </c>
      <c r="I18" s="51">
        <v>44.83</v>
      </c>
      <c r="J18" s="52" t="str">
        <f t="shared" si="1"/>
        <v>E</v>
      </c>
      <c r="K18" s="54">
        <v>100</v>
      </c>
      <c r="L18">
        <f t="shared" si="3"/>
        <v>100</v>
      </c>
      <c r="M18">
        <f t="shared" si="2"/>
        <v>10</v>
      </c>
      <c r="N18">
        <v>40</v>
      </c>
    </row>
    <row r="19" spans="1:14" x14ac:dyDescent="0.25">
      <c r="A19" s="55" t="s">
        <v>23</v>
      </c>
      <c r="B19" s="55" t="s">
        <v>42</v>
      </c>
      <c r="C19" s="56" t="s">
        <v>43</v>
      </c>
      <c r="D19" s="57">
        <v>4.1666666666666664E-2</v>
      </c>
      <c r="E19" s="58">
        <v>56</v>
      </c>
      <c r="F19" s="59">
        <v>56.4</v>
      </c>
      <c r="G19" s="60" t="str">
        <f t="shared" si="0"/>
        <v>N</v>
      </c>
      <c r="H19" s="61">
        <v>12</v>
      </c>
      <c r="I19" s="59">
        <v>12.71</v>
      </c>
      <c r="J19" s="60" t="str">
        <f t="shared" si="1"/>
        <v>E</v>
      </c>
      <c r="K19" s="62">
        <v>30</v>
      </c>
      <c r="L19">
        <v>30</v>
      </c>
      <c r="M19">
        <f t="shared" si="2"/>
        <v>3</v>
      </c>
      <c r="N19">
        <v>40</v>
      </c>
    </row>
    <row r="20" spans="1:14" x14ac:dyDescent="0.25">
      <c r="A20" s="19" t="s">
        <v>23</v>
      </c>
      <c r="B20" s="19" t="s">
        <v>44</v>
      </c>
      <c r="C20" s="20" t="s">
        <v>45</v>
      </c>
      <c r="D20" s="21">
        <v>6.25E-2</v>
      </c>
      <c r="E20" s="22">
        <v>56</v>
      </c>
      <c r="F20" s="23">
        <v>40.119999999999997</v>
      </c>
      <c r="G20" s="24" t="str">
        <f t="shared" si="0"/>
        <v>N</v>
      </c>
      <c r="H20" s="25">
        <v>12</v>
      </c>
      <c r="I20" s="23">
        <v>6.67</v>
      </c>
      <c r="J20" s="24" t="str">
        <f t="shared" si="1"/>
        <v>E</v>
      </c>
      <c r="K20" s="26">
        <v>62</v>
      </c>
      <c r="L20">
        <v>70</v>
      </c>
      <c r="M20">
        <f t="shared" si="2"/>
        <v>7</v>
      </c>
      <c r="N20">
        <v>40</v>
      </c>
    </row>
    <row r="21" spans="1:14" x14ac:dyDescent="0.25">
      <c r="A21" s="63" t="s">
        <v>23</v>
      </c>
      <c r="B21" s="63" t="s">
        <v>46</v>
      </c>
      <c r="C21" s="64" t="s">
        <v>47</v>
      </c>
      <c r="D21" s="65">
        <v>2.7777777777777776E-2</v>
      </c>
      <c r="E21" s="66">
        <v>56</v>
      </c>
      <c r="F21" s="67">
        <v>34.020000000000003</v>
      </c>
      <c r="G21" s="68" t="str">
        <f t="shared" si="0"/>
        <v>N</v>
      </c>
      <c r="H21" s="69">
        <v>12</v>
      </c>
      <c r="I21" s="67">
        <v>13.01</v>
      </c>
      <c r="J21" s="68" t="str">
        <f t="shared" si="1"/>
        <v>E</v>
      </c>
      <c r="K21" s="70">
        <v>44</v>
      </c>
      <c r="L21">
        <f t="shared" si="3"/>
        <v>50</v>
      </c>
      <c r="M21">
        <f t="shared" si="2"/>
        <v>5</v>
      </c>
      <c r="N21">
        <v>40</v>
      </c>
    </row>
    <row r="22" spans="1:14" x14ac:dyDescent="0.25">
      <c r="A22" s="31" t="s">
        <v>23</v>
      </c>
      <c r="B22" s="31" t="s">
        <v>48</v>
      </c>
      <c r="C22" s="32" t="s">
        <v>49</v>
      </c>
      <c r="D22" s="33">
        <v>2.0833333333333332E-2</v>
      </c>
      <c r="E22" s="34">
        <v>56</v>
      </c>
      <c r="F22" s="35">
        <v>14.01</v>
      </c>
      <c r="G22" s="36" t="str">
        <f t="shared" si="0"/>
        <v>N</v>
      </c>
      <c r="H22" s="37">
        <v>12</v>
      </c>
      <c r="I22" s="35">
        <v>22.2</v>
      </c>
      <c r="J22" s="36" t="str">
        <f t="shared" si="1"/>
        <v>E</v>
      </c>
      <c r="K22" s="38">
        <v>23</v>
      </c>
      <c r="L22">
        <v>30</v>
      </c>
      <c r="M22">
        <f t="shared" si="2"/>
        <v>3</v>
      </c>
      <c r="N22">
        <v>40</v>
      </c>
    </row>
    <row r="23" spans="1:14" x14ac:dyDescent="0.25">
      <c r="A23" s="31" t="s">
        <v>23</v>
      </c>
      <c r="B23" s="31" t="s">
        <v>50</v>
      </c>
      <c r="C23" s="32" t="s">
        <v>51</v>
      </c>
      <c r="D23" s="33">
        <v>2.0833333333333332E-2</v>
      </c>
      <c r="E23" s="34">
        <v>56</v>
      </c>
      <c r="F23" s="35">
        <v>33.299999999999997</v>
      </c>
      <c r="G23" s="36" t="str">
        <f t="shared" si="0"/>
        <v>N</v>
      </c>
      <c r="H23" s="37">
        <v>12</v>
      </c>
      <c r="I23" s="35">
        <v>34.01</v>
      </c>
      <c r="J23" s="36" t="str">
        <f t="shared" si="1"/>
        <v>E</v>
      </c>
      <c r="K23" s="38">
        <v>21</v>
      </c>
      <c r="L23">
        <v>30</v>
      </c>
      <c r="M23">
        <f t="shared" si="2"/>
        <v>3</v>
      </c>
      <c r="N23">
        <v>40</v>
      </c>
    </row>
    <row r="24" spans="1:14" x14ac:dyDescent="0.25">
      <c r="A24" s="71" t="s">
        <v>52</v>
      </c>
      <c r="B24" s="71" t="s">
        <v>53</v>
      </c>
      <c r="C24" s="72" t="s">
        <v>54</v>
      </c>
      <c r="D24" s="73">
        <v>2.0833333333333332E-2</v>
      </c>
      <c r="E24" s="74">
        <v>56</v>
      </c>
      <c r="F24" s="75">
        <v>7.9</v>
      </c>
      <c r="G24" s="76" t="str">
        <f t="shared" si="0"/>
        <v>N</v>
      </c>
      <c r="H24" s="77">
        <v>12</v>
      </c>
      <c r="I24" s="75">
        <v>32.99</v>
      </c>
      <c r="J24" s="76" t="str">
        <f t="shared" si="1"/>
        <v>E</v>
      </c>
      <c r="K24" s="78">
        <v>26</v>
      </c>
      <c r="L24">
        <v>30</v>
      </c>
      <c r="M24">
        <f t="shared" si="2"/>
        <v>3</v>
      </c>
      <c r="N24">
        <v>40</v>
      </c>
    </row>
    <row r="25" spans="1:14" x14ac:dyDescent="0.25">
      <c r="A25" s="11" t="s">
        <v>52</v>
      </c>
      <c r="B25" s="11" t="s">
        <v>55</v>
      </c>
      <c r="C25" s="12" t="s">
        <v>56</v>
      </c>
      <c r="D25" s="13">
        <v>3.125E-2</v>
      </c>
      <c r="E25" s="14">
        <v>55</v>
      </c>
      <c r="F25" s="15">
        <v>52</v>
      </c>
      <c r="G25" s="16" t="str">
        <f t="shared" si="0"/>
        <v>N</v>
      </c>
      <c r="H25" s="17">
        <v>12</v>
      </c>
      <c r="I25" s="15">
        <v>44.9</v>
      </c>
      <c r="J25" s="16" t="str">
        <f t="shared" si="1"/>
        <v>E</v>
      </c>
      <c r="K25" s="18">
        <v>50</v>
      </c>
      <c r="L25">
        <f t="shared" si="3"/>
        <v>50</v>
      </c>
      <c r="M25">
        <f t="shared" si="2"/>
        <v>5</v>
      </c>
      <c r="N25">
        <v>40</v>
      </c>
    </row>
    <row r="26" spans="1:14" x14ac:dyDescent="0.25">
      <c r="A26" s="79" t="s">
        <v>52</v>
      </c>
      <c r="B26" s="79" t="s">
        <v>57</v>
      </c>
      <c r="C26" s="80" t="s">
        <v>58</v>
      </c>
      <c r="D26" s="81">
        <v>2.0833333333333332E-2</v>
      </c>
      <c r="E26" s="82">
        <v>55</v>
      </c>
      <c r="F26" s="83">
        <v>46.31</v>
      </c>
      <c r="G26" s="84" t="str">
        <f t="shared" si="0"/>
        <v>N</v>
      </c>
      <c r="H26" s="85">
        <v>12</v>
      </c>
      <c r="I26" s="83">
        <v>47.68</v>
      </c>
      <c r="J26" s="84" t="str">
        <f t="shared" si="1"/>
        <v>E</v>
      </c>
      <c r="K26" s="86">
        <v>20</v>
      </c>
      <c r="L26">
        <v>20</v>
      </c>
      <c r="M26">
        <f t="shared" si="2"/>
        <v>2</v>
      </c>
      <c r="N26">
        <v>40</v>
      </c>
    </row>
    <row r="27" spans="1:14" x14ac:dyDescent="0.25">
      <c r="A27" s="31" t="s">
        <v>52</v>
      </c>
      <c r="B27" s="31" t="s">
        <v>59</v>
      </c>
      <c r="C27" s="32" t="s">
        <v>60</v>
      </c>
      <c r="D27" s="33">
        <v>2.0833333333333332E-2</v>
      </c>
      <c r="E27" s="34">
        <v>55</v>
      </c>
      <c r="F27" s="35">
        <v>38.869999999999997</v>
      </c>
      <c r="G27" s="36" t="str">
        <f t="shared" si="0"/>
        <v>N</v>
      </c>
      <c r="H27" s="37">
        <v>12</v>
      </c>
      <c r="I27" s="35">
        <v>57.03</v>
      </c>
      <c r="J27" s="36" t="str">
        <f t="shared" si="1"/>
        <v>E</v>
      </c>
      <c r="K27" s="38">
        <v>16</v>
      </c>
      <c r="L27">
        <v>20</v>
      </c>
      <c r="M27">
        <f t="shared" si="2"/>
        <v>2</v>
      </c>
      <c r="N27">
        <v>40</v>
      </c>
    </row>
    <row r="28" spans="1:14" x14ac:dyDescent="0.25">
      <c r="A28" s="31" t="s">
        <v>52</v>
      </c>
      <c r="B28" s="31" t="s">
        <v>61</v>
      </c>
      <c r="C28" s="32" t="s">
        <v>62</v>
      </c>
      <c r="D28" s="33">
        <v>2.0833333333333332E-2</v>
      </c>
      <c r="E28" s="34">
        <v>55</v>
      </c>
      <c r="F28" s="35">
        <v>33.25</v>
      </c>
      <c r="G28" s="36" t="str">
        <f t="shared" si="0"/>
        <v>N</v>
      </c>
      <c r="H28" s="37">
        <v>12</v>
      </c>
      <c r="I28" s="35">
        <v>45.55</v>
      </c>
      <c r="J28" s="36" t="str">
        <f t="shared" si="1"/>
        <v>E</v>
      </c>
      <c r="K28" s="38">
        <v>11</v>
      </c>
      <c r="L28">
        <v>20</v>
      </c>
      <c r="M28">
        <f t="shared" si="2"/>
        <v>2</v>
      </c>
      <c r="N28">
        <v>40</v>
      </c>
    </row>
    <row r="29" spans="1:14" x14ac:dyDescent="0.25">
      <c r="A29" s="87" t="s">
        <v>52</v>
      </c>
      <c r="B29" s="87" t="s">
        <v>63</v>
      </c>
      <c r="C29" s="88" t="s">
        <v>64</v>
      </c>
      <c r="D29" s="89">
        <v>2.7777777777777776E-2</v>
      </c>
      <c r="E29" s="90">
        <v>55</v>
      </c>
      <c r="F29" s="91">
        <v>35.353000000000002</v>
      </c>
      <c r="G29" s="92" t="str">
        <f t="shared" si="0"/>
        <v>N</v>
      </c>
      <c r="H29" s="93">
        <v>12</v>
      </c>
      <c r="I29" s="91">
        <v>50.652000000000001</v>
      </c>
      <c r="J29" s="92" t="str">
        <f t="shared" si="1"/>
        <v>E</v>
      </c>
      <c r="K29" s="94">
        <v>8</v>
      </c>
      <c r="L29">
        <v>10</v>
      </c>
      <c r="M29">
        <f t="shared" si="2"/>
        <v>1</v>
      </c>
      <c r="N29">
        <v>40</v>
      </c>
    </row>
    <row r="30" spans="1:14" x14ac:dyDescent="0.25">
      <c r="A30" s="39" t="s">
        <v>65</v>
      </c>
      <c r="B30" s="39" t="s">
        <v>66</v>
      </c>
      <c r="C30" s="40" t="s">
        <v>67</v>
      </c>
      <c r="D30" s="41">
        <v>2.0833333333333332E-2</v>
      </c>
      <c r="E30" s="42">
        <v>55</v>
      </c>
      <c r="F30" s="43">
        <v>16.29</v>
      </c>
      <c r="G30" s="44" t="str">
        <f t="shared" si="0"/>
        <v>N</v>
      </c>
      <c r="H30" s="45">
        <v>12</v>
      </c>
      <c r="I30" s="43">
        <v>34.32</v>
      </c>
      <c r="J30" s="44" t="str">
        <f t="shared" si="1"/>
        <v>E</v>
      </c>
      <c r="K30" s="46">
        <v>26</v>
      </c>
      <c r="L30">
        <v>30</v>
      </c>
      <c r="M30">
        <f t="shared" si="2"/>
        <v>3</v>
      </c>
      <c r="N30">
        <v>20</v>
      </c>
    </row>
    <row r="31" spans="1:14" x14ac:dyDescent="0.25">
      <c r="A31" s="11" t="s">
        <v>65</v>
      </c>
      <c r="B31" s="11" t="s">
        <v>68</v>
      </c>
      <c r="C31" s="12" t="s">
        <v>69</v>
      </c>
      <c r="D31" s="13">
        <v>2.7777777777777776E-2</v>
      </c>
      <c r="E31" s="14">
        <v>55</v>
      </c>
      <c r="F31" s="95">
        <v>0.95</v>
      </c>
      <c r="G31" s="16" t="str">
        <f t="shared" si="0"/>
        <v>N</v>
      </c>
      <c r="H31" s="17">
        <v>13</v>
      </c>
      <c r="I31" s="15">
        <v>18.05</v>
      </c>
      <c r="J31" s="16" t="str">
        <f t="shared" si="1"/>
        <v>E</v>
      </c>
      <c r="K31" s="18">
        <v>47</v>
      </c>
      <c r="L31">
        <f t="shared" si="3"/>
        <v>50</v>
      </c>
      <c r="M31">
        <f t="shared" si="2"/>
        <v>5</v>
      </c>
      <c r="N31">
        <v>20</v>
      </c>
    </row>
    <row r="32" spans="1:14" x14ac:dyDescent="0.25">
      <c r="A32" s="96" t="s">
        <v>65</v>
      </c>
      <c r="B32" s="96" t="s">
        <v>70</v>
      </c>
      <c r="C32" s="97" t="s">
        <v>71</v>
      </c>
      <c r="D32" s="29">
        <v>4.8611111111111112E-2</v>
      </c>
      <c r="E32" s="98">
        <v>54</v>
      </c>
      <c r="F32" s="95">
        <v>58.27</v>
      </c>
      <c r="G32" s="99" t="str">
        <f t="shared" si="0"/>
        <v>N</v>
      </c>
      <c r="H32" s="100">
        <v>14</v>
      </c>
      <c r="I32" s="95">
        <v>5.93</v>
      </c>
      <c r="J32" s="99" t="str">
        <f t="shared" si="1"/>
        <v>E</v>
      </c>
      <c r="K32" s="101">
        <v>47</v>
      </c>
      <c r="L32">
        <f t="shared" si="3"/>
        <v>50</v>
      </c>
      <c r="M32">
        <f t="shared" si="2"/>
        <v>5</v>
      </c>
      <c r="N32">
        <v>20</v>
      </c>
    </row>
    <row r="33" spans="1:14" x14ac:dyDescent="0.25">
      <c r="A33" s="63" t="s">
        <v>65</v>
      </c>
      <c r="B33" s="63" t="s">
        <v>72</v>
      </c>
      <c r="C33" s="64" t="s">
        <v>73</v>
      </c>
      <c r="D33" s="65">
        <v>2.7777777777777776E-2</v>
      </c>
      <c r="E33" s="66">
        <v>55</v>
      </c>
      <c r="F33" s="67">
        <v>19.12</v>
      </c>
      <c r="G33" s="68" t="str">
        <f t="shared" si="0"/>
        <v>N</v>
      </c>
      <c r="H33" s="69">
        <v>14</v>
      </c>
      <c r="I33" s="67">
        <v>28.96</v>
      </c>
      <c r="J33" s="68" t="str">
        <f t="shared" si="1"/>
        <v>E</v>
      </c>
      <c r="K33" s="70">
        <v>48</v>
      </c>
      <c r="L33">
        <f t="shared" si="3"/>
        <v>50</v>
      </c>
      <c r="M33">
        <f t="shared" si="2"/>
        <v>5</v>
      </c>
      <c r="N33">
        <v>20</v>
      </c>
    </row>
    <row r="34" spans="1:14" x14ac:dyDescent="0.25">
      <c r="A34" s="31" t="s">
        <v>65</v>
      </c>
      <c r="B34" s="31" t="s">
        <v>74</v>
      </c>
      <c r="C34" s="32" t="s">
        <v>75</v>
      </c>
      <c r="D34" s="33">
        <v>2.0833333333333332E-2</v>
      </c>
      <c r="E34" s="34" t="s">
        <v>76</v>
      </c>
      <c r="F34" s="35" t="s">
        <v>77</v>
      </c>
      <c r="G34" s="36" t="s">
        <v>78</v>
      </c>
      <c r="H34" s="37" t="s">
        <v>79</v>
      </c>
      <c r="I34" s="35" t="s">
        <v>80</v>
      </c>
      <c r="J34" s="36" t="s">
        <v>81</v>
      </c>
      <c r="K34" s="38">
        <v>53</v>
      </c>
      <c r="L34">
        <v>60</v>
      </c>
      <c r="M34">
        <f t="shared" si="2"/>
        <v>6</v>
      </c>
      <c r="N34">
        <v>20</v>
      </c>
    </row>
    <row r="35" spans="1:14" x14ac:dyDescent="0.25">
      <c r="A35" s="31" t="s">
        <v>82</v>
      </c>
      <c r="B35" s="31" t="s">
        <v>83</v>
      </c>
      <c r="C35" s="32" t="s">
        <v>84</v>
      </c>
      <c r="D35" s="33">
        <v>1.3888888888888888E-2</v>
      </c>
      <c r="E35" s="34">
        <v>55</v>
      </c>
      <c r="F35" s="35">
        <v>20.58</v>
      </c>
      <c r="G35" s="36" t="s">
        <v>78</v>
      </c>
      <c r="H35" s="37">
        <v>14</v>
      </c>
      <c r="I35" s="35">
        <v>20.89</v>
      </c>
      <c r="J35" s="36" t="s">
        <v>81</v>
      </c>
      <c r="K35" s="38">
        <v>43</v>
      </c>
      <c r="L35">
        <f t="shared" si="3"/>
        <v>50</v>
      </c>
      <c r="M35">
        <f t="shared" si="2"/>
        <v>5</v>
      </c>
      <c r="N35">
        <v>20</v>
      </c>
    </row>
    <row r="36" spans="1:14" x14ac:dyDescent="0.25">
      <c r="A36" s="11" t="s">
        <v>65</v>
      </c>
      <c r="B36" s="11" t="s">
        <v>85</v>
      </c>
      <c r="C36" s="12" t="s">
        <v>86</v>
      </c>
      <c r="D36" s="13">
        <v>3.125E-2</v>
      </c>
      <c r="E36" s="14">
        <v>55</v>
      </c>
      <c r="F36" s="15">
        <v>37.04</v>
      </c>
      <c r="G36" s="16" t="str">
        <f t="shared" si="0"/>
        <v>N</v>
      </c>
      <c r="H36" s="17">
        <v>14</v>
      </c>
      <c r="I36" s="15">
        <v>52.04</v>
      </c>
      <c r="J36" s="16" t="str">
        <f t="shared" si="1"/>
        <v>E</v>
      </c>
      <c r="K36" s="18">
        <v>80</v>
      </c>
      <c r="L36">
        <v>80</v>
      </c>
      <c r="M36">
        <f t="shared" si="2"/>
        <v>8</v>
      </c>
      <c r="N36">
        <v>20</v>
      </c>
    </row>
    <row r="37" spans="1:14" x14ac:dyDescent="0.25">
      <c r="A37" s="11" t="s">
        <v>65</v>
      </c>
      <c r="B37" s="11" t="s">
        <v>87</v>
      </c>
      <c r="C37" s="12" t="s">
        <v>88</v>
      </c>
      <c r="D37" s="13">
        <v>4.1666666666666664E-2</v>
      </c>
      <c r="E37" s="14">
        <v>55</v>
      </c>
      <c r="F37" s="15">
        <v>22.98</v>
      </c>
      <c r="G37" s="16" t="str">
        <f t="shared" si="0"/>
        <v>N</v>
      </c>
      <c r="H37" s="17">
        <v>15</v>
      </c>
      <c r="I37" s="15">
        <v>20.03</v>
      </c>
      <c r="J37" s="16" t="str">
        <f t="shared" si="1"/>
        <v>E</v>
      </c>
      <c r="K37" s="18">
        <v>94</v>
      </c>
      <c r="L37">
        <f t="shared" si="3"/>
        <v>100</v>
      </c>
      <c r="M37">
        <f t="shared" si="2"/>
        <v>10</v>
      </c>
      <c r="N37">
        <v>20</v>
      </c>
    </row>
    <row r="38" spans="1:14" x14ac:dyDescent="0.25">
      <c r="A38" s="11" t="s">
        <v>65</v>
      </c>
      <c r="B38" s="11" t="s">
        <v>89</v>
      </c>
      <c r="C38" s="12" t="s">
        <v>90</v>
      </c>
      <c r="D38" s="13">
        <v>5.5555555555555552E-2</v>
      </c>
      <c r="E38" s="14">
        <v>55</v>
      </c>
      <c r="F38" s="15">
        <v>15</v>
      </c>
      <c r="G38" s="16" t="str">
        <f t="shared" si="0"/>
        <v>N</v>
      </c>
      <c r="H38" s="17">
        <v>15</v>
      </c>
      <c r="I38" s="15">
        <v>59.05</v>
      </c>
      <c r="J38" s="16" t="str">
        <f t="shared" si="1"/>
        <v>E</v>
      </c>
      <c r="K38" s="18">
        <v>91</v>
      </c>
      <c r="L38">
        <f t="shared" si="3"/>
        <v>100</v>
      </c>
      <c r="M38">
        <f t="shared" si="2"/>
        <v>10</v>
      </c>
      <c r="N38">
        <v>20</v>
      </c>
    </row>
    <row r="39" spans="1:14" x14ac:dyDescent="0.25">
      <c r="A39" s="63" t="s">
        <v>65</v>
      </c>
      <c r="B39" s="63" t="s">
        <v>91</v>
      </c>
      <c r="C39" s="64" t="s">
        <v>92</v>
      </c>
      <c r="D39" s="65">
        <v>3.125E-2</v>
      </c>
      <c r="E39" s="66">
        <v>55</v>
      </c>
      <c r="F39" s="67">
        <v>16.5</v>
      </c>
      <c r="G39" s="68" t="str">
        <f t="shared" si="0"/>
        <v>N</v>
      </c>
      <c r="H39" s="69">
        <v>16</v>
      </c>
      <c r="I39" s="67">
        <v>31.01</v>
      </c>
      <c r="J39" s="68" t="str">
        <f t="shared" si="1"/>
        <v>E</v>
      </c>
      <c r="K39" s="70">
        <v>63</v>
      </c>
      <c r="L39">
        <v>70</v>
      </c>
      <c r="M39">
        <f t="shared" si="2"/>
        <v>7</v>
      </c>
      <c r="N39">
        <v>20</v>
      </c>
    </row>
    <row r="40" spans="1:14" x14ac:dyDescent="0.25">
      <c r="A40" s="71" t="s">
        <v>65</v>
      </c>
      <c r="B40" s="71" t="s">
        <v>93</v>
      </c>
      <c r="C40" s="72" t="s">
        <v>94</v>
      </c>
      <c r="D40" s="73">
        <v>3.4722222222222224E-2</v>
      </c>
      <c r="E40" s="74">
        <v>55</v>
      </c>
      <c r="F40" s="75">
        <v>13</v>
      </c>
      <c r="G40" s="76" t="str">
        <f t="shared" si="0"/>
        <v>N</v>
      </c>
      <c r="H40" s="77">
        <v>17</v>
      </c>
      <c r="I40" s="75">
        <v>4.01</v>
      </c>
      <c r="J40" s="76" t="str">
        <f t="shared" si="1"/>
        <v>E</v>
      </c>
      <c r="K40" s="78">
        <v>91</v>
      </c>
      <c r="L40">
        <f t="shared" si="3"/>
        <v>100</v>
      </c>
      <c r="M40">
        <f t="shared" si="2"/>
        <v>10</v>
      </c>
      <c r="N40">
        <v>20</v>
      </c>
    </row>
    <row r="41" spans="1:14" x14ac:dyDescent="0.25">
      <c r="A41" s="11" t="s">
        <v>65</v>
      </c>
      <c r="B41" s="11" t="s">
        <v>95</v>
      </c>
      <c r="C41" s="12" t="s">
        <v>96</v>
      </c>
      <c r="D41" s="13">
        <v>4.1666666666666664E-2</v>
      </c>
      <c r="E41" s="14">
        <v>55</v>
      </c>
      <c r="F41" s="15">
        <v>33.32</v>
      </c>
      <c r="G41" s="16" t="str">
        <f t="shared" si="0"/>
        <v>N</v>
      </c>
      <c r="H41" s="17">
        <v>18</v>
      </c>
      <c r="I41" s="15">
        <v>24.01</v>
      </c>
      <c r="J41" s="16" t="str">
        <f t="shared" si="1"/>
        <v>E</v>
      </c>
      <c r="K41" s="18">
        <v>90</v>
      </c>
      <c r="L41">
        <f t="shared" si="3"/>
        <v>100</v>
      </c>
      <c r="M41">
        <f t="shared" si="2"/>
        <v>10</v>
      </c>
      <c r="N41">
        <v>20</v>
      </c>
    </row>
    <row r="42" spans="1:14" x14ac:dyDescent="0.25">
      <c r="A42" s="102" t="s">
        <v>65</v>
      </c>
      <c r="B42" s="102" t="s">
        <v>97</v>
      </c>
      <c r="C42" s="56" t="s">
        <v>98</v>
      </c>
      <c r="D42" s="57">
        <v>4.1666666666666664E-2</v>
      </c>
      <c r="E42" s="58">
        <v>55</v>
      </c>
      <c r="F42" s="59">
        <v>53.6</v>
      </c>
      <c r="G42" s="60" t="str">
        <f t="shared" si="0"/>
        <v>N</v>
      </c>
      <c r="H42" s="61">
        <v>18</v>
      </c>
      <c r="I42" s="59">
        <v>54.89</v>
      </c>
      <c r="J42" s="60" t="str">
        <f t="shared" si="1"/>
        <v>E</v>
      </c>
      <c r="K42" s="62">
        <v>110</v>
      </c>
      <c r="L42">
        <v>110</v>
      </c>
      <c r="M42">
        <f t="shared" si="2"/>
        <v>11</v>
      </c>
      <c r="N42">
        <v>20</v>
      </c>
    </row>
    <row r="43" spans="1:14" x14ac:dyDescent="0.25">
      <c r="A43" s="39" t="s">
        <v>65</v>
      </c>
      <c r="B43" s="39" t="s">
        <v>99</v>
      </c>
      <c r="C43" s="40" t="s">
        <v>100</v>
      </c>
      <c r="D43" s="41">
        <v>3.4722222222222224E-2</v>
      </c>
      <c r="E43" s="42">
        <v>56</v>
      </c>
      <c r="F43" s="43">
        <v>7.51</v>
      </c>
      <c r="G43" s="44" t="str">
        <f>IF(E43&gt;0.1,"N",IF(E43&lt;0,"S",""))</f>
        <v>N</v>
      </c>
      <c r="H43" s="45">
        <v>19</v>
      </c>
      <c r="I43" s="43">
        <v>17</v>
      </c>
      <c r="J43" s="44" t="str">
        <f>IF(H43&gt;0.1,"E",IF(H43&lt;0,"W",""))</f>
        <v>E</v>
      </c>
      <c r="K43" s="46">
        <v>127</v>
      </c>
      <c r="L43">
        <v>130</v>
      </c>
      <c r="M43">
        <f t="shared" si="2"/>
        <v>13</v>
      </c>
      <c r="N43">
        <v>20</v>
      </c>
    </row>
    <row r="44" spans="1:14" x14ac:dyDescent="0.25">
      <c r="A44" s="63" t="s">
        <v>65</v>
      </c>
      <c r="B44" s="63" t="s">
        <v>101</v>
      </c>
      <c r="C44" s="64" t="s">
        <v>102</v>
      </c>
      <c r="D44" s="65">
        <v>3.125E-2</v>
      </c>
      <c r="E44" s="66">
        <v>55</v>
      </c>
      <c r="F44" s="67">
        <v>21.04</v>
      </c>
      <c r="G44" s="68" t="str">
        <f t="shared" si="0"/>
        <v>N</v>
      </c>
      <c r="H44" s="69">
        <v>19</v>
      </c>
      <c r="I44" s="67">
        <v>3.5</v>
      </c>
      <c r="J44" s="68" t="str">
        <f t="shared" si="1"/>
        <v>E</v>
      </c>
      <c r="K44" s="70">
        <v>83</v>
      </c>
      <c r="L44">
        <v>90</v>
      </c>
      <c r="M44">
        <f t="shared" si="2"/>
        <v>9</v>
      </c>
      <c r="N44">
        <v>20</v>
      </c>
    </row>
    <row r="45" spans="1:14" x14ac:dyDescent="0.25">
      <c r="A45" s="31" t="s">
        <v>65</v>
      </c>
      <c r="B45" s="31" t="s">
        <v>103</v>
      </c>
      <c r="C45" s="32" t="s">
        <v>104</v>
      </c>
      <c r="D45" s="33">
        <v>3.4722222222222224E-2</v>
      </c>
      <c r="E45" s="34">
        <v>54</v>
      </c>
      <c r="F45" s="35">
        <v>50.01</v>
      </c>
      <c r="G45" s="36" t="str">
        <f t="shared" si="0"/>
        <v>N</v>
      </c>
      <c r="H45" s="37">
        <v>19</v>
      </c>
      <c r="I45" s="35">
        <v>20</v>
      </c>
      <c r="J45" s="36" t="str">
        <f t="shared" si="1"/>
        <v>E</v>
      </c>
      <c r="K45" s="38">
        <v>110</v>
      </c>
      <c r="L45">
        <v>110</v>
      </c>
      <c r="M45">
        <f t="shared" si="2"/>
        <v>11</v>
      </c>
      <c r="N45">
        <v>20</v>
      </c>
    </row>
    <row r="46" spans="1:14" x14ac:dyDescent="0.25">
      <c r="A46" s="11" t="s">
        <v>65</v>
      </c>
      <c r="B46" s="11" t="s">
        <v>105</v>
      </c>
      <c r="C46" s="12" t="s">
        <v>106</v>
      </c>
      <c r="D46" s="13">
        <v>4.1666666666666664E-2</v>
      </c>
      <c r="E46" s="14">
        <v>56</v>
      </c>
      <c r="F46" s="15">
        <v>38.020000000000003</v>
      </c>
      <c r="G46" s="16" t="str">
        <f t="shared" si="0"/>
        <v>N</v>
      </c>
      <c r="H46" s="17">
        <v>19</v>
      </c>
      <c r="I46" s="15">
        <v>35.090000000000003</v>
      </c>
      <c r="J46" s="16" t="str">
        <f t="shared" si="1"/>
        <v>E</v>
      </c>
      <c r="K46" s="18">
        <v>147</v>
      </c>
      <c r="L46">
        <f t="shared" si="3"/>
        <v>150</v>
      </c>
      <c r="M46">
        <f t="shared" si="2"/>
        <v>15</v>
      </c>
      <c r="N46">
        <v>20</v>
      </c>
    </row>
    <row r="47" spans="1:14" x14ac:dyDescent="0.25">
      <c r="A47" s="63" t="s">
        <v>65</v>
      </c>
      <c r="B47" s="63" t="s">
        <v>107</v>
      </c>
      <c r="C47" s="64" t="s">
        <v>108</v>
      </c>
      <c r="D47" s="65">
        <v>4.1666666666666664E-2</v>
      </c>
      <c r="E47" s="66">
        <v>57</v>
      </c>
      <c r="F47" s="67">
        <v>4.47</v>
      </c>
      <c r="G47" s="68" t="str">
        <f t="shared" si="0"/>
        <v>N</v>
      </c>
      <c r="H47" s="69">
        <v>19</v>
      </c>
      <c r="I47" s="67">
        <v>50.54</v>
      </c>
      <c r="J47" s="68" t="str">
        <f t="shared" si="1"/>
        <v>E</v>
      </c>
      <c r="K47" s="70">
        <v>213</v>
      </c>
      <c r="L47">
        <v>220</v>
      </c>
      <c r="M47">
        <f t="shared" si="2"/>
        <v>22</v>
      </c>
      <c r="N47">
        <v>20</v>
      </c>
    </row>
    <row r="48" spans="1:14" x14ac:dyDescent="0.25">
      <c r="A48" s="39" t="s">
        <v>65</v>
      </c>
      <c r="B48" s="39" t="s">
        <v>109</v>
      </c>
      <c r="C48" s="40" t="s">
        <v>110</v>
      </c>
      <c r="D48" s="41">
        <v>3.4722222222222224E-2</v>
      </c>
      <c r="E48" s="42">
        <v>57</v>
      </c>
      <c r="F48" s="43">
        <v>23.23</v>
      </c>
      <c r="G48" s="44" t="str">
        <f t="shared" si="0"/>
        <v>N</v>
      </c>
      <c r="H48" s="45">
        <v>19</v>
      </c>
      <c r="I48" s="43">
        <v>26.02</v>
      </c>
      <c r="J48" s="44" t="str">
        <f t="shared" si="1"/>
        <v>E</v>
      </c>
      <c r="K48" s="46">
        <v>122</v>
      </c>
      <c r="L48">
        <v>130</v>
      </c>
      <c r="M48">
        <f t="shared" si="2"/>
        <v>13</v>
      </c>
      <c r="N48">
        <v>20</v>
      </c>
    </row>
    <row r="49" spans="1:14" x14ac:dyDescent="0.25">
      <c r="A49" s="47" t="s">
        <v>65</v>
      </c>
      <c r="B49" s="47" t="s">
        <v>111</v>
      </c>
      <c r="C49" s="48" t="s">
        <v>112</v>
      </c>
      <c r="D49" s="49">
        <v>8.3333333333333329E-2</v>
      </c>
      <c r="E49" s="50">
        <v>57</v>
      </c>
      <c r="F49" s="51">
        <v>25.4</v>
      </c>
      <c r="G49" s="52" t="str">
        <f t="shared" si="0"/>
        <v>N</v>
      </c>
      <c r="H49" s="53">
        <v>18</v>
      </c>
      <c r="I49" s="51">
        <v>59.59</v>
      </c>
      <c r="J49" s="52" t="str">
        <f t="shared" si="1"/>
        <v>E</v>
      </c>
      <c r="K49" s="54">
        <v>20</v>
      </c>
      <c r="L49">
        <v>20</v>
      </c>
      <c r="M49">
        <f t="shared" si="2"/>
        <v>2</v>
      </c>
      <c r="N49">
        <v>20</v>
      </c>
    </row>
    <row r="50" spans="1:14" x14ac:dyDescent="0.25">
      <c r="A50" s="11" t="s">
        <v>65</v>
      </c>
      <c r="B50" s="11" t="s">
        <v>113</v>
      </c>
      <c r="C50" s="12" t="s">
        <v>114</v>
      </c>
      <c r="D50" s="13">
        <v>8.3333333333333329E-2</v>
      </c>
      <c r="E50" s="14">
        <v>57</v>
      </c>
      <c r="F50" s="15">
        <v>18.73</v>
      </c>
      <c r="G50" s="16" t="str">
        <f t="shared" si="0"/>
        <v>N</v>
      </c>
      <c r="H50" s="17">
        <v>20</v>
      </c>
      <c r="I50" s="15">
        <v>4.57</v>
      </c>
      <c r="J50" s="16" t="str">
        <f t="shared" si="1"/>
        <v>E</v>
      </c>
      <c r="K50" s="18">
        <v>249</v>
      </c>
      <c r="L50">
        <v>260</v>
      </c>
      <c r="M50">
        <v>13</v>
      </c>
      <c r="N50">
        <v>20</v>
      </c>
    </row>
    <row r="51" spans="1:14" x14ac:dyDescent="0.25">
      <c r="A51" s="47" t="s">
        <v>65</v>
      </c>
      <c r="B51" s="47" t="s">
        <v>115</v>
      </c>
      <c r="C51" s="48" t="s">
        <v>116</v>
      </c>
      <c r="D51" s="49">
        <v>3.4722222222222224E-2</v>
      </c>
      <c r="E51" s="50">
        <v>57</v>
      </c>
      <c r="F51" s="51">
        <v>33.04</v>
      </c>
      <c r="G51" s="52" t="str">
        <f t="shared" si="0"/>
        <v>N</v>
      </c>
      <c r="H51" s="53">
        <v>20</v>
      </c>
      <c r="I51" s="51">
        <v>9.67</v>
      </c>
      <c r="J51" s="52" t="str">
        <f t="shared" si="1"/>
        <v>E</v>
      </c>
      <c r="K51" s="54">
        <v>160</v>
      </c>
      <c r="L51">
        <v>160</v>
      </c>
      <c r="M51">
        <f t="shared" si="2"/>
        <v>16</v>
      </c>
      <c r="N51">
        <v>20</v>
      </c>
    </row>
    <row r="52" spans="1:14" x14ac:dyDescent="0.25">
      <c r="A52" s="11" t="s">
        <v>65</v>
      </c>
      <c r="B52" s="11" t="s">
        <v>117</v>
      </c>
      <c r="C52" s="12" t="s">
        <v>118</v>
      </c>
      <c r="D52" s="13">
        <v>4.1666666666666664E-2</v>
      </c>
      <c r="E52" s="14">
        <v>57</v>
      </c>
      <c r="F52" s="15">
        <v>59.89</v>
      </c>
      <c r="G52" s="16" t="str">
        <f t="shared" si="0"/>
        <v>N</v>
      </c>
      <c r="H52" s="17">
        <v>19</v>
      </c>
      <c r="I52" s="15">
        <v>52.73</v>
      </c>
      <c r="J52" s="16" t="str">
        <f t="shared" si="1"/>
        <v>E</v>
      </c>
      <c r="K52" s="18">
        <v>203</v>
      </c>
      <c r="L52">
        <v>210</v>
      </c>
      <c r="M52">
        <f t="shared" si="2"/>
        <v>21</v>
      </c>
      <c r="N52">
        <v>20</v>
      </c>
    </row>
    <row r="53" spans="1:14" x14ac:dyDescent="0.25">
      <c r="A53" s="63" t="s">
        <v>65</v>
      </c>
      <c r="B53" s="63" t="s">
        <v>119</v>
      </c>
      <c r="C53" s="64" t="s">
        <v>120</v>
      </c>
      <c r="D53" s="65">
        <v>3.4722222222222224E-2</v>
      </c>
      <c r="E53" s="66">
        <v>58</v>
      </c>
      <c r="F53" s="67">
        <v>26.51</v>
      </c>
      <c r="G53" s="68" t="str">
        <f t="shared" si="0"/>
        <v>N</v>
      </c>
      <c r="H53" s="69">
        <v>20</v>
      </c>
      <c r="I53" s="67">
        <v>20.010000000000002</v>
      </c>
      <c r="J53" s="68" t="str">
        <f t="shared" si="1"/>
        <v>E</v>
      </c>
      <c r="K53" s="70">
        <v>122</v>
      </c>
      <c r="L53">
        <v>130</v>
      </c>
      <c r="M53">
        <f t="shared" si="2"/>
        <v>13</v>
      </c>
      <c r="N53">
        <v>20</v>
      </c>
    </row>
    <row r="54" spans="1:14" x14ac:dyDescent="0.25">
      <c r="A54" s="103" t="s">
        <v>65</v>
      </c>
      <c r="B54" s="104" t="s">
        <v>121</v>
      </c>
      <c r="C54" s="105" t="s">
        <v>122</v>
      </c>
      <c r="D54" s="106">
        <v>3.4722222222222224E-2</v>
      </c>
      <c r="E54" s="107" t="s">
        <v>123</v>
      </c>
      <c r="F54" s="108">
        <v>50.79</v>
      </c>
      <c r="G54" s="109" t="s">
        <v>78</v>
      </c>
      <c r="H54" s="110" t="s">
        <v>124</v>
      </c>
      <c r="I54" s="111">
        <v>50.27</v>
      </c>
      <c r="J54" s="112" t="s">
        <v>81</v>
      </c>
      <c r="K54" s="113">
        <v>100</v>
      </c>
      <c r="L54">
        <f t="shared" si="3"/>
        <v>100</v>
      </c>
      <c r="M54">
        <f t="shared" si="2"/>
        <v>10</v>
      </c>
      <c r="N54">
        <v>20</v>
      </c>
    </row>
    <row r="55" spans="1:14" x14ac:dyDescent="0.25">
      <c r="A55" s="103" t="s">
        <v>65</v>
      </c>
      <c r="B55" s="103" t="s">
        <v>125</v>
      </c>
      <c r="C55" s="105" t="s">
        <v>126</v>
      </c>
      <c r="D55" s="106">
        <v>3.4722222222222224E-2</v>
      </c>
      <c r="E55" s="107" t="s">
        <v>123</v>
      </c>
      <c r="F55" s="35">
        <v>29.01</v>
      </c>
      <c r="G55" s="109" t="s">
        <v>78</v>
      </c>
      <c r="H55" s="110" t="s">
        <v>127</v>
      </c>
      <c r="I55" s="35">
        <v>53.81</v>
      </c>
      <c r="J55" s="112" t="s">
        <v>81</v>
      </c>
      <c r="K55" s="113">
        <v>84</v>
      </c>
      <c r="L55">
        <v>90</v>
      </c>
      <c r="M55">
        <f t="shared" si="2"/>
        <v>9</v>
      </c>
      <c r="N55">
        <v>20</v>
      </c>
    </row>
    <row r="56" spans="1:14" x14ac:dyDescent="0.25">
      <c r="A56" s="103" t="s">
        <v>65</v>
      </c>
      <c r="B56" s="104" t="s">
        <v>128</v>
      </c>
      <c r="C56" s="105" t="s">
        <v>129</v>
      </c>
      <c r="D56" s="106">
        <v>2.4305555555555556E-2</v>
      </c>
      <c r="E56" s="107" t="s">
        <v>123</v>
      </c>
      <c r="F56" s="35">
        <v>11</v>
      </c>
      <c r="G56" s="109" t="s">
        <v>78</v>
      </c>
      <c r="H56" s="110" t="s">
        <v>130</v>
      </c>
      <c r="I56" s="35">
        <v>44.81</v>
      </c>
      <c r="J56" s="112" t="s">
        <v>81</v>
      </c>
      <c r="K56" s="113">
        <v>132</v>
      </c>
      <c r="L56">
        <v>150</v>
      </c>
      <c r="M56">
        <f t="shared" si="2"/>
        <v>15</v>
      </c>
      <c r="N56">
        <v>20</v>
      </c>
    </row>
    <row r="57" spans="1:14" x14ac:dyDescent="0.25">
      <c r="A57" s="31" t="s">
        <v>65</v>
      </c>
      <c r="B57" s="114" t="s">
        <v>131</v>
      </c>
      <c r="C57" s="32" t="s">
        <v>132</v>
      </c>
      <c r="D57" s="33">
        <v>4.1666666666666664E-2</v>
      </c>
      <c r="E57" s="34">
        <v>59</v>
      </c>
      <c r="F57" s="35">
        <v>17.940000000000001</v>
      </c>
      <c r="G57" s="36" t="str">
        <f t="shared" si="0"/>
        <v>N</v>
      </c>
      <c r="H57" s="37">
        <v>21</v>
      </c>
      <c r="I57" s="35">
        <v>33.17</v>
      </c>
      <c r="J57" s="36" t="str">
        <f t="shared" si="1"/>
        <v>E</v>
      </c>
      <c r="K57" s="38">
        <v>180</v>
      </c>
      <c r="L57">
        <v>180</v>
      </c>
      <c r="M57">
        <f t="shared" si="2"/>
        <v>18</v>
      </c>
      <c r="N57">
        <v>20</v>
      </c>
    </row>
    <row r="58" spans="1:14" x14ac:dyDescent="0.25">
      <c r="A58" s="103" t="s">
        <v>65</v>
      </c>
      <c r="B58" s="104" t="s">
        <v>133</v>
      </c>
      <c r="C58" s="105" t="s">
        <v>134</v>
      </c>
      <c r="D58" s="106">
        <v>2.4305555555555556E-2</v>
      </c>
      <c r="E58" s="107" t="s">
        <v>123</v>
      </c>
      <c r="F58" s="83">
        <v>2</v>
      </c>
      <c r="G58" s="109" t="s">
        <v>78</v>
      </c>
      <c r="H58" s="110" t="s">
        <v>130</v>
      </c>
      <c r="I58" s="83">
        <v>4.7699999999999996</v>
      </c>
      <c r="J58" s="112" t="s">
        <v>81</v>
      </c>
      <c r="K58" s="113">
        <v>169</v>
      </c>
      <c r="L58">
        <v>170</v>
      </c>
      <c r="M58">
        <f t="shared" si="2"/>
        <v>17</v>
      </c>
      <c r="N58">
        <v>20</v>
      </c>
    </row>
    <row r="59" spans="1:14" x14ac:dyDescent="0.25">
      <c r="A59" s="39" t="s">
        <v>65</v>
      </c>
      <c r="B59" s="115" t="s">
        <v>135</v>
      </c>
      <c r="C59" s="40" t="s">
        <v>136</v>
      </c>
      <c r="D59" s="41">
        <v>4.1666666666666664E-2</v>
      </c>
      <c r="E59" s="42">
        <v>59</v>
      </c>
      <c r="F59" s="43">
        <v>2.5099999999999998</v>
      </c>
      <c r="G59" s="44" t="str">
        <f t="shared" si="0"/>
        <v>N</v>
      </c>
      <c r="H59" s="45">
        <v>21</v>
      </c>
      <c r="I59" s="43">
        <v>6.05</v>
      </c>
      <c r="J59" s="44" t="str">
        <f t="shared" si="1"/>
        <v>E</v>
      </c>
      <c r="K59" s="46">
        <v>200</v>
      </c>
      <c r="L59">
        <f t="shared" si="3"/>
        <v>200</v>
      </c>
      <c r="M59">
        <f t="shared" si="2"/>
        <v>20</v>
      </c>
      <c r="N59">
        <v>20</v>
      </c>
    </row>
    <row r="60" spans="1:14" x14ac:dyDescent="0.25">
      <c r="A60" s="11" t="s">
        <v>65</v>
      </c>
      <c r="B60" s="11" t="s">
        <v>137</v>
      </c>
      <c r="C60" s="97" t="s">
        <v>138</v>
      </c>
      <c r="D60" s="13">
        <v>4.1666666666666664E-2</v>
      </c>
      <c r="E60" s="14">
        <v>58</v>
      </c>
      <c r="F60" s="15">
        <v>52.91</v>
      </c>
      <c r="G60" s="16" t="str">
        <f t="shared" si="0"/>
        <v>N</v>
      </c>
      <c r="H60" s="17">
        <v>20</v>
      </c>
      <c r="I60" s="15">
        <v>19.670000000000002</v>
      </c>
      <c r="J60" s="16" t="str">
        <f t="shared" si="1"/>
        <v>E</v>
      </c>
      <c r="K60" s="18">
        <v>178</v>
      </c>
      <c r="L60">
        <v>180</v>
      </c>
      <c r="M60">
        <f t="shared" si="2"/>
        <v>18</v>
      </c>
      <c r="N60">
        <v>20</v>
      </c>
    </row>
    <row r="61" spans="1:14" x14ac:dyDescent="0.25">
      <c r="A61" s="47" t="s">
        <v>65</v>
      </c>
      <c r="B61" s="47" t="s">
        <v>139</v>
      </c>
      <c r="C61" s="48" t="s">
        <v>140</v>
      </c>
      <c r="D61" s="49">
        <v>4.1666666666666664E-2</v>
      </c>
      <c r="E61" s="50">
        <v>58</v>
      </c>
      <c r="F61" s="51">
        <v>47.29</v>
      </c>
      <c r="G61" s="52" t="str">
        <f t="shared" si="0"/>
        <v>N</v>
      </c>
      <c r="H61" s="53">
        <v>19</v>
      </c>
      <c r="I61" s="51">
        <v>5.71</v>
      </c>
      <c r="J61" s="52" t="str">
        <f t="shared" si="1"/>
        <v>E</v>
      </c>
      <c r="K61" s="54">
        <v>191</v>
      </c>
      <c r="L61">
        <f t="shared" si="3"/>
        <v>200</v>
      </c>
      <c r="M61">
        <f t="shared" si="2"/>
        <v>20</v>
      </c>
      <c r="N61">
        <v>20</v>
      </c>
    </row>
    <row r="62" spans="1:14" x14ac:dyDescent="0.25">
      <c r="A62" s="96" t="s">
        <v>65</v>
      </c>
      <c r="B62" s="96" t="s">
        <v>133</v>
      </c>
      <c r="C62" s="97" t="s">
        <v>141</v>
      </c>
      <c r="D62" s="13">
        <v>2.0833333333333332E-2</v>
      </c>
      <c r="E62" s="98">
        <v>58</v>
      </c>
      <c r="F62" s="116">
        <v>56.148000000000003</v>
      </c>
      <c r="G62" s="99" t="s">
        <v>78</v>
      </c>
      <c r="H62" s="100">
        <v>19</v>
      </c>
      <c r="I62" s="116">
        <v>9.5660000000000007</v>
      </c>
      <c r="J62" s="99" t="s">
        <v>81</v>
      </c>
      <c r="K62" s="101">
        <v>89</v>
      </c>
      <c r="L62">
        <v>90</v>
      </c>
      <c r="M62">
        <f t="shared" si="2"/>
        <v>9</v>
      </c>
      <c r="N62">
        <v>20</v>
      </c>
    </row>
    <row r="63" spans="1:14" x14ac:dyDescent="0.25">
      <c r="A63" s="11" t="s">
        <v>65</v>
      </c>
      <c r="B63" s="11" t="s">
        <v>142</v>
      </c>
      <c r="C63" s="12" t="s">
        <v>143</v>
      </c>
      <c r="D63" s="13">
        <v>0.10416666666666667</v>
      </c>
      <c r="E63" s="14">
        <v>58</v>
      </c>
      <c r="F63" s="15">
        <v>35.619999999999997</v>
      </c>
      <c r="G63" s="16" t="str">
        <f t="shared" si="0"/>
        <v>N</v>
      </c>
      <c r="H63" s="17">
        <v>18</v>
      </c>
      <c r="I63" s="15">
        <v>14.18</v>
      </c>
      <c r="J63" s="16" t="str">
        <f t="shared" si="1"/>
        <v>E</v>
      </c>
      <c r="K63" s="18">
        <v>459</v>
      </c>
      <c r="L63">
        <v>460</v>
      </c>
      <c r="M63">
        <v>23</v>
      </c>
      <c r="N63">
        <v>20</v>
      </c>
    </row>
    <row r="64" spans="1:14" x14ac:dyDescent="0.25">
      <c r="A64" s="11" t="s">
        <v>65</v>
      </c>
      <c r="B64" s="11" t="s">
        <v>144</v>
      </c>
      <c r="C64" s="12" t="s">
        <v>145</v>
      </c>
      <c r="D64" s="13">
        <v>4.1666666666666664E-2</v>
      </c>
      <c r="E64" s="14">
        <v>58</v>
      </c>
      <c r="F64" s="15">
        <v>1.01</v>
      </c>
      <c r="G64" s="16" t="str">
        <f t="shared" si="0"/>
        <v>N</v>
      </c>
      <c r="H64" s="17">
        <v>17</v>
      </c>
      <c r="I64" s="15">
        <v>59.07</v>
      </c>
      <c r="J64" s="16" t="str">
        <f t="shared" si="1"/>
        <v>E</v>
      </c>
      <c r="K64" s="18">
        <v>205</v>
      </c>
      <c r="L64">
        <v>210</v>
      </c>
      <c r="M64">
        <f t="shared" si="2"/>
        <v>21</v>
      </c>
      <c r="N64">
        <v>20</v>
      </c>
    </row>
    <row r="65" spans="1:14" x14ac:dyDescent="0.25">
      <c r="A65" s="47" t="s">
        <v>65</v>
      </c>
      <c r="B65" s="47" t="s">
        <v>146</v>
      </c>
      <c r="C65" s="48" t="s">
        <v>147</v>
      </c>
      <c r="D65" s="49">
        <v>4.1666666666666664E-2</v>
      </c>
      <c r="E65" s="50">
        <v>57</v>
      </c>
      <c r="F65" s="51">
        <v>43.01</v>
      </c>
      <c r="G65" s="52" t="str">
        <f t="shared" si="0"/>
        <v>N</v>
      </c>
      <c r="H65" s="53">
        <v>17</v>
      </c>
      <c r="I65" s="51">
        <v>22</v>
      </c>
      <c r="J65" s="52" t="str">
        <f t="shared" si="1"/>
        <v>E</v>
      </c>
      <c r="K65" s="54">
        <v>140</v>
      </c>
      <c r="L65">
        <v>140</v>
      </c>
      <c r="M65">
        <f t="shared" si="2"/>
        <v>14</v>
      </c>
      <c r="N65">
        <v>20</v>
      </c>
    </row>
    <row r="66" spans="1:14" x14ac:dyDescent="0.25">
      <c r="A66" s="11" t="s">
        <v>65</v>
      </c>
      <c r="B66" s="11" t="s">
        <v>148</v>
      </c>
      <c r="C66" s="12" t="s">
        <v>149</v>
      </c>
      <c r="D66" s="13">
        <v>4.1666666666666664E-2</v>
      </c>
      <c r="E66" s="14">
        <v>57</v>
      </c>
      <c r="F66" s="15">
        <v>7.03</v>
      </c>
      <c r="G66" s="16" t="str">
        <f t="shared" si="0"/>
        <v>N</v>
      </c>
      <c r="H66" s="17">
        <v>17</v>
      </c>
      <c r="I66" s="15">
        <v>40.119999999999997</v>
      </c>
      <c r="J66" s="16" t="str">
        <f t="shared" si="1"/>
        <v>E</v>
      </c>
      <c r="K66" s="18">
        <v>114</v>
      </c>
      <c r="L66">
        <v>120</v>
      </c>
      <c r="M66">
        <f t="shared" si="2"/>
        <v>12</v>
      </c>
      <c r="N66">
        <v>20</v>
      </c>
    </row>
    <row r="67" spans="1:14" x14ac:dyDescent="0.25">
      <c r="A67" s="47" t="s">
        <v>65</v>
      </c>
      <c r="B67" s="47" t="s">
        <v>150</v>
      </c>
      <c r="C67" s="48" t="s">
        <v>151</v>
      </c>
      <c r="D67" s="49">
        <v>1.3888888888888888E-2</v>
      </c>
      <c r="E67" s="50">
        <v>56</v>
      </c>
      <c r="F67" s="51">
        <v>10</v>
      </c>
      <c r="G67" s="52" t="str">
        <f t="shared" si="0"/>
        <v>N</v>
      </c>
      <c r="H67" s="53">
        <v>16</v>
      </c>
      <c r="I67" s="51">
        <v>39</v>
      </c>
      <c r="J67" s="52" t="str">
        <f t="shared" si="1"/>
        <v>E</v>
      </c>
      <c r="K67" s="54">
        <v>59</v>
      </c>
      <c r="L67">
        <v>60</v>
      </c>
      <c r="M67">
        <f t="shared" si="2"/>
        <v>6</v>
      </c>
      <c r="N67">
        <v>20</v>
      </c>
    </row>
    <row r="68" spans="1:14" x14ac:dyDescent="0.25">
      <c r="A68" s="96" t="s">
        <v>65</v>
      </c>
      <c r="B68" s="96" t="s">
        <v>152</v>
      </c>
      <c r="C68" s="97" t="s">
        <v>153</v>
      </c>
      <c r="D68" s="13">
        <v>2.7777777777777776E-2</v>
      </c>
      <c r="E68" s="14">
        <v>56</v>
      </c>
      <c r="F68" s="15">
        <v>6.98</v>
      </c>
      <c r="G68" s="16" t="str">
        <f t="shared" si="0"/>
        <v>N</v>
      </c>
      <c r="H68" s="17">
        <v>16</v>
      </c>
      <c r="I68" s="15">
        <v>32.159999999999997</v>
      </c>
      <c r="J68" s="16" t="str">
        <f t="shared" si="1"/>
        <v>E</v>
      </c>
      <c r="K68" s="18">
        <v>50</v>
      </c>
      <c r="L68">
        <f t="shared" ref="L68:L98" si="4">MROUND(K68,25)</f>
        <v>50</v>
      </c>
      <c r="M68">
        <f t="shared" ref="M68:M98" si="5">L68/10</f>
        <v>5</v>
      </c>
      <c r="N68">
        <v>20</v>
      </c>
    </row>
    <row r="69" spans="1:14" x14ac:dyDescent="0.25">
      <c r="A69" s="96" t="s">
        <v>65</v>
      </c>
      <c r="B69" s="96" t="s">
        <v>154</v>
      </c>
      <c r="C69" s="97" t="s">
        <v>155</v>
      </c>
      <c r="D69" s="13">
        <v>3.4722222222222224E-2</v>
      </c>
      <c r="E69" s="14">
        <v>56</v>
      </c>
      <c r="F69" s="15">
        <v>22.25</v>
      </c>
      <c r="G69" s="16" t="str">
        <f t="shared" si="0"/>
        <v>N</v>
      </c>
      <c r="H69" s="17">
        <v>16</v>
      </c>
      <c r="I69" s="15">
        <v>12.11</v>
      </c>
      <c r="J69" s="16" t="str">
        <f t="shared" si="1"/>
        <v>E</v>
      </c>
      <c r="K69" s="18">
        <v>21</v>
      </c>
      <c r="L69">
        <v>20</v>
      </c>
      <c r="M69">
        <f t="shared" si="5"/>
        <v>2</v>
      </c>
      <c r="N69">
        <v>20</v>
      </c>
    </row>
    <row r="70" spans="1:14" x14ac:dyDescent="0.25">
      <c r="A70" s="117" t="s">
        <v>65</v>
      </c>
      <c r="B70" s="117" t="s">
        <v>156</v>
      </c>
      <c r="C70" s="118" t="s">
        <v>157</v>
      </c>
      <c r="D70" s="65">
        <v>2.7777777777777776E-2</v>
      </c>
      <c r="E70" s="66">
        <v>55</v>
      </c>
      <c r="F70" s="119">
        <v>48.02</v>
      </c>
      <c r="G70" s="68" t="str">
        <f t="shared" si="0"/>
        <v>N</v>
      </c>
      <c r="H70" s="69">
        <v>15</v>
      </c>
      <c r="I70" s="119">
        <v>20.05</v>
      </c>
      <c r="J70" s="68" t="str">
        <f t="shared" si="1"/>
        <v>E</v>
      </c>
      <c r="K70" s="70">
        <v>60</v>
      </c>
      <c r="L70">
        <v>60</v>
      </c>
      <c r="M70">
        <f t="shared" si="5"/>
        <v>6</v>
      </c>
      <c r="N70">
        <v>20</v>
      </c>
    </row>
    <row r="71" spans="1:14" x14ac:dyDescent="0.25">
      <c r="A71" s="120" t="s">
        <v>65</v>
      </c>
      <c r="B71" s="120" t="s">
        <v>158</v>
      </c>
      <c r="C71" s="121" t="s">
        <v>159</v>
      </c>
      <c r="D71" s="81">
        <v>2.7777777777777776E-2</v>
      </c>
      <c r="E71" s="82">
        <v>60</v>
      </c>
      <c r="F71" s="122">
        <v>8.34</v>
      </c>
      <c r="G71" s="84" t="str">
        <f t="shared" si="0"/>
        <v>N</v>
      </c>
      <c r="H71" s="85">
        <v>18</v>
      </c>
      <c r="I71" s="122">
        <v>54.15</v>
      </c>
      <c r="J71" s="84" t="str">
        <f t="shared" si="1"/>
        <v>E</v>
      </c>
      <c r="K71" s="86">
        <v>145</v>
      </c>
      <c r="L71">
        <f t="shared" si="4"/>
        <v>150</v>
      </c>
      <c r="M71">
        <f t="shared" si="5"/>
        <v>15</v>
      </c>
      <c r="N71">
        <v>10</v>
      </c>
    </row>
    <row r="72" spans="1:14" x14ac:dyDescent="0.25">
      <c r="A72" s="103" t="s">
        <v>160</v>
      </c>
      <c r="B72" s="103" t="s">
        <v>161</v>
      </c>
      <c r="C72" s="123" t="s">
        <v>162</v>
      </c>
      <c r="D72" s="33">
        <v>2.7777777777777776E-2</v>
      </c>
      <c r="E72" s="34">
        <v>59</v>
      </c>
      <c r="F72" s="35">
        <v>39.700000000000003</v>
      </c>
      <c r="G72" s="36" t="str">
        <f t="shared" si="0"/>
        <v>N</v>
      </c>
      <c r="H72" s="37">
        <v>19</v>
      </c>
      <c r="I72" s="35">
        <v>53.09</v>
      </c>
      <c r="J72" s="36" t="str">
        <f t="shared" si="1"/>
        <v>E</v>
      </c>
      <c r="K72" s="38">
        <v>60</v>
      </c>
      <c r="L72">
        <v>60</v>
      </c>
      <c r="M72">
        <f t="shared" si="5"/>
        <v>6</v>
      </c>
      <c r="N72">
        <v>10</v>
      </c>
    </row>
    <row r="73" spans="1:14" x14ac:dyDescent="0.25">
      <c r="A73" s="103" t="s">
        <v>160</v>
      </c>
      <c r="B73" s="103" t="s">
        <v>163</v>
      </c>
      <c r="C73" s="123" t="s">
        <v>164</v>
      </c>
      <c r="D73" s="33">
        <v>4.1666666666666664E-2</v>
      </c>
      <c r="E73" s="34">
        <v>60</v>
      </c>
      <c r="F73" s="35">
        <v>11.01</v>
      </c>
      <c r="G73" s="36" t="str">
        <f t="shared" ref="G73:G98" si="6">IF(E73&gt;0.1,"N",IF(E73&lt;0,"S",""))</f>
        <v>N</v>
      </c>
      <c r="H73" s="37">
        <v>19</v>
      </c>
      <c r="I73" s="35">
        <v>9</v>
      </c>
      <c r="J73" s="36" t="str">
        <f t="shared" ref="J73:J98" si="7">IF(H73&gt;0.1,"E",IF(H73&lt;0,"W",""))</f>
        <v>E</v>
      </c>
      <c r="K73" s="38">
        <v>290</v>
      </c>
      <c r="L73">
        <f t="shared" si="4"/>
        <v>300</v>
      </c>
      <c r="M73">
        <f t="shared" si="5"/>
        <v>30</v>
      </c>
      <c r="N73">
        <v>10</v>
      </c>
    </row>
    <row r="74" spans="1:14" x14ac:dyDescent="0.25">
      <c r="A74" s="103" t="s">
        <v>160</v>
      </c>
      <c r="B74" s="103" t="s">
        <v>165</v>
      </c>
      <c r="C74" s="123" t="s">
        <v>166</v>
      </c>
      <c r="D74" s="33">
        <v>2.7777777777777776E-2</v>
      </c>
      <c r="E74" s="34">
        <v>60</v>
      </c>
      <c r="F74" s="35">
        <v>32.409999999999997</v>
      </c>
      <c r="G74" s="36" t="str">
        <f t="shared" si="6"/>
        <v>N</v>
      </c>
      <c r="H74" s="37">
        <v>18</v>
      </c>
      <c r="I74" s="35">
        <v>55.86</v>
      </c>
      <c r="J74" s="36" t="str">
        <f t="shared" si="7"/>
        <v>E</v>
      </c>
      <c r="K74" s="38">
        <v>136</v>
      </c>
      <c r="L74">
        <v>140</v>
      </c>
      <c r="M74">
        <f t="shared" si="5"/>
        <v>14</v>
      </c>
      <c r="N74">
        <v>10</v>
      </c>
    </row>
    <row r="75" spans="1:14" x14ac:dyDescent="0.25">
      <c r="A75" s="103" t="s">
        <v>160</v>
      </c>
      <c r="B75" s="103" t="s">
        <v>167</v>
      </c>
      <c r="C75" s="123" t="s">
        <v>168</v>
      </c>
      <c r="D75" s="33">
        <v>2.0833333333333332E-2</v>
      </c>
      <c r="E75" s="34">
        <v>61</v>
      </c>
      <c r="F75" s="35">
        <v>8.01</v>
      </c>
      <c r="G75" s="36" t="str">
        <f t="shared" si="6"/>
        <v>N</v>
      </c>
      <c r="H75" s="37">
        <v>20</v>
      </c>
      <c r="I75" s="35">
        <v>56.01</v>
      </c>
      <c r="J75" s="36" t="str">
        <f t="shared" si="7"/>
        <v>E</v>
      </c>
      <c r="K75" s="38">
        <v>42</v>
      </c>
      <c r="L75">
        <f t="shared" si="4"/>
        <v>50</v>
      </c>
      <c r="M75">
        <f t="shared" si="5"/>
        <v>5</v>
      </c>
      <c r="N75">
        <v>10</v>
      </c>
    </row>
    <row r="76" spans="1:14" x14ac:dyDescent="0.25">
      <c r="A76" s="103" t="s">
        <v>160</v>
      </c>
      <c r="B76" s="103" t="s">
        <v>169</v>
      </c>
      <c r="C76" s="123" t="s">
        <v>170</v>
      </c>
      <c r="D76" s="33">
        <v>3.125E-2</v>
      </c>
      <c r="E76" s="34">
        <v>61</v>
      </c>
      <c r="F76" s="35">
        <v>6.58</v>
      </c>
      <c r="G76" s="36" t="str">
        <f t="shared" si="6"/>
        <v>N</v>
      </c>
      <c r="H76" s="37">
        <v>20</v>
      </c>
      <c r="I76" s="35">
        <v>15.93</v>
      </c>
      <c r="J76" s="36" t="str">
        <f t="shared" si="7"/>
        <v>E</v>
      </c>
      <c r="K76" s="38">
        <v>118</v>
      </c>
      <c r="L76">
        <v>120</v>
      </c>
      <c r="M76">
        <f t="shared" si="5"/>
        <v>12</v>
      </c>
      <c r="N76">
        <v>10</v>
      </c>
    </row>
    <row r="77" spans="1:14" x14ac:dyDescent="0.25">
      <c r="A77" s="103" t="s">
        <v>160</v>
      </c>
      <c r="B77" s="103" t="s">
        <v>171</v>
      </c>
      <c r="C77" s="123" t="s">
        <v>172</v>
      </c>
      <c r="D77" s="33">
        <v>3.125E-2</v>
      </c>
      <c r="E77" s="34">
        <v>61</v>
      </c>
      <c r="F77" s="35">
        <v>5.0199999999999996</v>
      </c>
      <c r="G77" s="36" t="str">
        <f t="shared" si="6"/>
        <v>N</v>
      </c>
      <c r="H77" s="37">
        <v>19</v>
      </c>
      <c r="I77" s="35">
        <v>35.08</v>
      </c>
      <c r="J77" s="36" t="str">
        <f t="shared" si="7"/>
        <v>E</v>
      </c>
      <c r="K77" s="38">
        <v>120</v>
      </c>
      <c r="L77">
        <v>120</v>
      </c>
      <c r="M77">
        <f t="shared" si="5"/>
        <v>12</v>
      </c>
      <c r="N77">
        <v>10</v>
      </c>
    </row>
    <row r="78" spans="1:14" x14ac:dyDescent="0.25">
      <c r="A78" s="103" t="s">
        <v>160</v>
      </c>
      <c r="B78" s="103" t="s">
        <v>173</v>
      </c>
      <c r="C78" s="123" t="s">
        <v>174</v>
      </c>
      <c r="D78" s="33">
        <v>2.0833333333333332E-2</v>
      </c>
      <c r="E78" s="34">
        <v>61</v>
      </c>
      <c r="F78" s="35">
        <v>11.04</v>
      </c>
      <c r="G78" s="36" t="str">
        <f t="shared" si="6"/>
        <v>N</v>
      </c>
      <c r="H78" s="37">
        <v>18</v>
      </c>
      <c r="I78" s="35">
        <v>13.93</v>
      </c>
      <c r="J78" s="36" t="str">
        <f t="shared" si="7"/>
        <v>E</v>
      </c>
      <c r="K78" s="38">
        <v>70</v>
      </c>
      <c r="L78">
        <v>70</v>
      </c>
      <c r="M78">
        <f t="shared" si="5"/>
        <v>7</v>
      </c>
      <c r="N78">
        <v>10</v>
      </c>
    </row>
    <row r="79" spans="1:14" x14ac:dyDescent="0.25">
      <c r="A79" s="103" t="s">
        <v>160</v>
      </c>
      <c r="B79" s="103" t="s">
        <v>175</v>
      </c>
      <c r="C79" s="123" t="s">
        <v>176</v>
      </c>
      <c r="D79" s="33">
        <v>2.0833333333333332E-2</v>
      </c>
      <c r="E79" s="34">
        <v>61</v>
      </c>
      <c r="F79" s="35">
        <v>13.93</v>
      </c>
      <c r="G79" s="36" t="str">
        <f t="shared" si="6"/>
        <v>N</v>
      </c>
      <c r="H79" s="37">
        <v>17</v>
      </c>
      <c r="I79" s="35">
        <v>39.71</v>
      </c>
      <c r="J79" s="36" t="str">
        <f t="shared" si="7"/>
        <v>E</v>
      </c>
      <c r="K79" s="38">
        <v>64</v>
      </c>
      <c r="L79">
        <v>70</v>
      </c>
      <c r="M79">
        <f t="shared" si="5"/>
        <v>7</v>
      </c>
      <c r="N79">
        <v>10</v>
      </c>
    </row>
    <row r="80" spans="1:14" x14ac:dyDescent="0.25">
      <c r="A80" s="103" t="s">
        <v>160</v>
      </c>
      <c r="B80" s="103" t="s">
        <v>177</v>
      </c>
      <c r="C80" s="123" t="s">
        <v>178</v>
      </c>
      <c r="D80" s="33">
        <v>2.0833333333333332E-2</v>
      </c>
      <c r="E80" s="34">
        <v>62</v>
      </c>
      <c r="F80" s="35">
        <v>7.92</v>
      </c>
      <c r="G80" s="36" t="str">
        <f t="shared" si="6"/>
        <v>N</v>
      </c>
      <c r="H80" s="37">
        <v>17</v>
      </c>
      <c r="I80" s="35">
        <v>52.41</v>
      </c>
      <c r="J80" s="36" t="str">
        <f t="shared" si="7"/>
        <v>E</v>
      </c>
      <c r="K80" s="38">
        <v>70</v>
      </c>
      <c r="L80">
        <v>70</v>
      </c>
      <c r="M80">
        <f t="shared" si="5"/>
        <v>7</v>
      </c>
      <c r="N80">
        <v>10</v>
      </c>
    </row>
    <row r="81" spans="1:14" x14ac:dyDescent="0.25">
      <c r="A81" s="103" t="s">
        <v>160</v>
      </c>
      <c r="B81" s="103" t="s">
        <v>179</v>
      </c>
      <c r="C81" s="123" t="s">
        <v>180</v>
      </c>
      <c r="D81" s="33">
        <v>4.1666666666666664E-2</v>
      </c>
      <c r="E81" s="124">
        <v>62</v>
      </c>
      <c r="F81" s="125">
        <v>5.98</v>
      </c>
      <c r="G81" s="126" t="str">
        <f t="shared" si="6"/>
        <v>N</v>
      </c>
      <c r="H81" s="127">
        <v>18</v>
      </c>
      <c r="I81" s="125">
        <v>32.89</v>
      </c>
      <c r="J81" s="36" t="s">
        <v>81</v>
      </c>
      <c r="K81" s="38">
        <v>88</v>
      </c>
      <c r="L81">
        <v>90</v>
      </c>
      <c r="M81">
        <f t="shared" si="5"/>
        <v>9</v>
      </c>
      <c r="N81">
        <v>10</v>
      </c>
    </row>
    <row r="82" spans="1:14" x14ac:dyDescent="0.25">
      <c r="A82" s="103" t="s">
        <v>160</v>
      </c>
      <c r="B82" s="103" t="s">
        <v>181</v>
      </c>
      <c r="C82" s="123" t="s">
        <v>182</v>
      </c>
      <c r="D82" s="33">
        <v>2.0833333333333332E-2</v>
      </c>
      <c r="E82" s="34">
        <v>61</v>
      </c>
      <c r="F82" s="35">
        <v>59.01</v>
      </c>
      <c r="G82" s="36" t="str">
        <f t="shared" si="6"/>
        <v>N</v>
      </c>
      <c r="H82" s="37">
        <v>19</v>
      </c>
      <c r="I82" s="35">
        <v>9.8800000000000008</v>
      </c>
      <c r="J82" s="36" t="str">
        <f t="shared" si="7"/>
        <v>E</v>
      </c>
      <c r="K82" s="38">
        <v>68</v>
      </c>
      <c r="L82">
        <v>70</v>
      </c>
      <c r="M82">
        <f t="shared" si="5"/>
        <v>7</v>
      </c>
      <c r="N82">
        <v>10</v>
      </c>
    </row>
    <row r="83" spans="1:14" x14ac:dyDescent="0.25">
      <c r="A83" s="103" t="s">
        <v>160</v>
      </c>
      <c r="B83" s="103" t="s">
        <v>183</v>
      </c>
      <c r="C83" s="123" t="s">
        <v>184</v>
      </c>
      <c r="D83" s="33">
        <v>3.125E-2</v>
      </c>
      <c r="E83" s="34">
        <v>61</v>
      </c>
      <c r="F83" s="35">
        <v>58.96</v>
      </c>
      <c r="G83" s="36" t="str">
        <f t="shared" si="6"/>
        <v>N</v>
      </c>
      <c r="H83" s="37">
        <v>20</v>
      </c>
      <c r="I83" s="35">
        <v>4.0599999999999996</v>
      </c>
      <c r="J83" s="36" t="str">
        <f t="shared" si="7"/>
        <v>E</v>
      </c>
      <c r="K83" s="38">
        <v>142</v>
      </c>
      <c r="L83">
        <f t="shared" si="4"/>
        <v>150</v>
      </c>
      <c r="M83">
        <f t="shared" si="5"/>
        <v>15</v>
      </c>
      <c r="N83">
        <v>10</v>
      </c>
    </row>
    <row r="84" spans="1:14" x14ac:dyDescent="0.25">
      <c r="A84" s="103" t="s">
        <v>160</v>
      </c>
      <c r="B84" s="103" t="s">
        <v>185</v>
      </c>
      <c r="C84" s="123" t="s">
        <v>186</v>
      </c>
      <c r="D84" s="33">
        <v>2.0833333333333332E-2</v>
      </c>
      <c r="E84" s="34">
        <v>62</v>
      </c>
      <c r="F84" s="35">
        <v>36.06</v>
      </c>
      <c r="G84" s="36" t="str">
        <f t="shared" si="6"/>
        <v>N</v>
      </c>
      <c r="H84" s="37">
        <v>20</v>
      </c>
      <c r="I84" s="35">
        <v>49.83</v>
      </c>
      <c r="J84" s="36" t="str">
        <f t="shared" si="7"/>
        <v>E</v>
      </c>
      <c r="K84" s="38">
        <v>26</v>
      </c>
      <c r="L84">
        <v>30</v>
      </c>
      <c r="M84">
        <f t="shared" si="5"/>
        <v>3</v>
      </c>
      <c r="N84">
        <v>10</v>
      </c>
    </row>
    <row r="85" spans="1:14" x14ac:dyDescent="0.25">
      <c r="A85" s="103" t="s">
        <v>160</v>
      </c>
      <c r="B85" s="103" t="s">
        <v>187</v>
      </c>
      <c r="C85" s="123" t="s">
        <v>188</v>
      </c>
      <c r="D85" s="33">
        <v>3.4722222222222224E-2</v>
      </c>
      <c r="E85" s="34">
        <v>62</v>
      </c>
      <c r="F85" s="35">
        <v>35.200000000000003</v>
      </c>
      <c r="G85" s="36" t="str">
        <f t="shared" si="6"/>
        <v>N</v>
      </c>
      <c r="H85" s="37">
        <v>19</v>
      </c>
      <c r="I85" s="35">
        <v>58.27</v>
      </c>
      <c r="J85" s="36" t="str">
        <f t="shared" si="7"/>
        <v>E</v>
      </c>
      <c r="K85" s="38">
        <v>208</v>
      </c>
      <c r="L85">
        <v>210</v>
      </c>
      <c r="M85">
        <f t="shared" si="5"/>
        <v>21</v>
      </c>
      <c r="N85">
        <v>10</v>
      </c>
    </row>
    <row r="86" spans="1:14" x14ac:dyDescent="0.25">
      <c r="A86" s="103" t="s">
        <v>160</v>
      </c>
      <c r="B86" s="103" t="s">
        <v>189</v>
      </c>
      <c r="C86" s="123" t="s">
        <v>190</v>
      </c>
      <c r="D86" s="33">
        <v>3.125E-2</v>
      </c>
      <c r="E86" s="34">
        <v>62</v>
      </c>
      <c r="F86" s="35">
        <v>45.01</v>
      </c>
      <c r="G86" s="36" t="str">
        <f t="shared" si="6"/>
        <v>N</v>
      </c>
      <c r="H86" s="37">
        <v>19</v>
      </c>
      <c r="I86" s="35">
        <v>12.34</v>
      </c>
      <c r="J86" s="36" t="str">
        <f t="shared" si="7"/>
        <v>E</v>
      </c>
      <c r="K86" s="38">
        <v>180</v>
      </c>
      <c r="L86">
        <v>180</v>
      </c>
      <c r="M86">
        <f t="shared" si="5"/>
        <v>18</v>
      </c>
      <c r="N86">
        <v>10</v>
      </c>
    </row>
    <row r="87" spans="1:14" x14ac:dyDescent="0.25">
      <c r="A87" s="103" t="s">
        <v>160</v>
      </c>
      <c r="B87" s="103" t="s">
        <v>191</v>
      </c>
      <c r="C87" s="123" t="s">
        <v>192</v>
      </c>
      <c r="D87" s="33">
        <v>4.1666666666666664E-2</v>
      </c>
      <c r="E87" s="34">
        <v>62</v>
      </c>
      <c r="F87" s="35">
        <v>51</v>
      </c>
      <c r="G87" s="36" t="str">
        <f t="shared" si="6"/>
        <v>N</v>
      </c>
      <c r="H87" s="37">
        <v>18</v>
      </c>
      <c r="I87" s="35">
        <v>53.53</v>
      </c>
      <c r="J87" s="36" t="str">
        <f t="shared" si="7"/>
        <v>E</v>
      </c>
      <c r="K87" s="38">
        <v>205</v>
      </c>
      <c r="L87">
        <v>210</v>
      </c>
      <c r="M87">
        <f t="shared" si="5"/>
        <v>21</v>
      </c>
      <c r="N87">
        <v>10</v>
      </c>
    </row>
    <row r="88" spans="1:14" x14ac:dyDescent="0.25">
      <c r="A88" s="103" t="s">
        <v>160</v>
      </c>
      <c r="B88" s="103" t="s">
        <v>193</v>
      </c>
      <c r="C88" s="123" t="s">
        <v>194</v>
      </c>
      <c r="D88" s="33">
        <v>3.125E-2</v>
      </c>
      <c r="E88" s="34">
        <v>63</v>
      </c>
      <c r="F88" s="35">
        <v>18.55</v>
      </c>
      <c r="G88" s="36" t="str">
        <f t="shared" si="6"/>
        <v>N</v>
      </c>
      <c r="H88" s="37">
        <v>20</v>
      </c>
      <c r="I88" s="35">
        <v>16.82</v>
      </c>
      <c r="J88" s="36" t="str">
        <f t="shared" si="7"/>
        <v>E</v>
      </c>
      <c r="K88" s="38">
        <v>104</v>
      </c>
      <c r="L88">
        <v>110</v>
      </c>
      <c r="M88">
        <f t="shared" si="5"/>
        <v>11</v>
      </c>
      <c r="N88">
        <v>10</v>
      </c>
    </row>
    <row r="89" spans="1:14" x14ac:dyDescent="0.25">
      <c r="A89" s="103" t="s">
        <v>160</v>
      </c>
      <c r="B89" s="103" t="s">
        <v>195</v>
      </c>
      <c r="C89" s="123" t="s">
        <v>196</v>
      </c>
      <c r="D89" s="33">
        <v>4.1666666666666664E-2</v>
      </c>
      <c r="E89" s="34">
        <v>62</v>
      </c>
      <c r="F89" s="35">
        <v>39.17</v>
      </c>
      <c r="G89" s="36" t="str">
        <f>IF(E89&gt;0.1,"N",IF(E89&lt;0,"S",""))</f>
        <v>N</v>
      </c>
      <c r="H89" s="37">
        <v>18</v>
      </c>
      <c r="I89" s="35">
        <v>57.14</v>
      </c>
      <c r="J89" s="36" t="str">
        <f>IF(H89&gt;0.1,"E",IF(H89&lt;0,"W",""))</f>
        <v>E</v>
      </c>
      <c r="K89" s="38">
        <v>201</v>
      </c>
      <c r="L89">
        <f t="shared" si="4"/>
        <v>200</v>
      </c>
      <c r="M89">
        <f t="shared" si="5"/>
        <v>20</v>
      </c>
      <c r="N89">
        <v>10</v>
      </c>
    </row>
    <row r="90" spans="1:14" x14ac:dyDescent="0.25">
      <c r="A90" s="103" t="s">
        <v>160</v>
      </c>
      <c r="B90" s="103" t="s">
        <v>197</v>
      </c>
      <c r="C90" s="123" t="s">
        <v>198</v>
      </c>
      <c r="D90" s="33">
        <v>2.0833333333333332E-2</v>
      </c>
      <c r="E90" s="34">
        <v>63</v>
      </c>
      <c r="F90" s="35">
        <v>31.54</v>
      </c>
      <c r="G90" s="36" t="str">
        <f t="shared" si="6"/>
        <v>N</v>
      </c>
      <c r="H90" s="37">
        <v>21</v>
      </c>
      <c r="I90" s="35">
        <v>4.9000000000000004</v>
      </c>
      <c r="J90" s="36" t="str">
        <f t="shared" si="7"/>
        <v>E</v>
      </c>
      <c r="K90" s="38">
        <v>49</v>
      </c>
      <c r="L90">
        <f t="shared" si="4"/>
        <v>50</v>
      </c>
      <c r="M90">
        <f t="shared" si="5"/>
        <v>5</v>
      </c>
      <c r="N90">
        <v>10</v>
      </c>
    </row>
    <row r="91" spans="1:14" x14ac:dyDescent="0.25">
      <c r="A91" s="103" t="s">
        <v>160</v>
      </c>
      <c r="B91" s="103" t="s">
        <v>199</v>
      </c>
      <c r="C91" s="123" t="s">
        <v>200</v>
      </c>
      <c r="D91" s="33">
        <v>2.0833333333333332E-2</v>
      </c>
      <c r="E91" s="34">
        <v>63</v>
      </c>
      <c r="F91" s="35">
        <v>47.47</v>
      </c>
      <c r="G91" s="36" t="str">
        <f t="shared" si="6"/>
        <v>N</v>
      </c>
      <c r="H91" s="37">
        <v>21</v>
      </c>
      <c r="I91" s="35">
        <v>29.01</v>
      </c>
      <c r="J91" s="36" t="str">
        <f t="shared" si="7"/>
        <v>E</v>
      </c>
      <c r="K91" s="38">
        <v>64</v>
      </c>
      <c r="L91">
        <v>70</v>
      </c>
      <c r="M91">
        <f t="shared" si="5"/>
        <v>7</v>
      </c>
      <c r="N91">
        <v>10</v>
      </c>
    </row>
    <row r="92" spans="1:14" x14ac:dyDescent="0.25">
      <c r="A92" s="103" t="s">
        <v>160</v>
      </c>
      <c r="B92" s="103" t="s">
        <v>201</v>
      </c>
      <c r="C92" s="123" t="s">
        <v>202</v>
      </c>
      <c r="D92" s="33">
        <v>3.125E-2</v>
      </c>
      <c r="E92" s="34">
        <v>64</v>
      </c>
      <c r="F92" s="35">
        <v>18.3</v>
      </c>
      <c r="G92" s="36" t="str">
        <f t="shared" si="6"/>
        <v>N</v>
      </c>
      <c r="H92" s="37">
        <v>22</v>
      </c>
      <c r="I92" s="35">
        <v>21.51</v>
      </c>
      <c r="J92" s="36" t="str">
        <f t="shared" si="7"/>
        <v>E</v>
      </c>
      <c r="K92" s="38">
        <v>105</v>
      </c>
      <c r="L92">
        <v>110</v>
      </c>
      <c r="M92">
        <f t="shared" si="5"/>
        <v>11</v>
      </c>
      <c r="N92">
        <v>10</v>
      </c>
    </row>
    <row r="93" spans="1:14" x14ac:dyDescent="0.25">
      <c r="A93" s="103" t="s">
        <v>160</v>
      </c>
      <c r="B93" s="103" t="s">
        <v>203</v>
      </c>
      <c r="C93" s="123" t="s">
        <v>204</v>
      </c>
      <c r="D93" s="33">
        <v>2.0833333333333332E-2</v>
      </c>
      <c r="E93" s="34">
        <v>64</v>
      </c>
      <c r="F93" s="35">
        <v>43.92</v>
      </c>
      <c r="G93" s="36" t="str">
        <f t="shared" si="6"/>
        <v>N</v>
      </c>
      <c r="H93" s="37">
        <v>23</v>
      </c>
      <c r="I93" s="35">
        <v>49</v>
      </c>
      <c r="J93" s="36" t="str">
        <f t="shared" si="7"/>
        <v>E</v>
      </c>
      <c r="K93" s="38">
        <v>40</v>
      </c>
      <c r="L93">
        <v>40</v>
      </c>
      <c r="M93">
        <f t="shared" si="5"/>
        <v>4</v>
      </c>
      <c r="N93">
        <v>10</v>
      </c>
    </row>
    <row r="94" spans="1:14" x14ac:dyDescent="0.25">
      <c r="A94" s="103" t="s">
        <v>160</v>
      </c>
      <c r="B94" s="103" t="s">
        <v>205</v>
      </c>
      <c r="C94" s="123" t="s">
        <v>206</v>
      </c>
      <c r="D94" s="33">
        <v>2.0833333333333332E-2</v>
      </c>
      <c r="E94" s="34">
        <v>64</v>
      </c>
      <c r="F94" s="35">
        <v>50.25</v>
      </c>
      <c r="G94" s="36" t="str">
        <f t="shared" si="6"/>
        <v>N</v>
      </c>
      <c r="H94" s="37">
        <v>23</v>
      </c>
      <c r="I94" s="35">
        <v>10.23</v>
      </c>
      <c r="J94" s="36" t="str">
        <f t="shared" si="7"/>
        <v>E</v>
      </c>
      <c r="K94" s="38">
        <v>69</v>
      </c>
      <c r="L94">
        <v>70</v>
      </c>
      <c r="M94">
        <f t="shared" si="5"/>
        <v>7</v>
      </c>
      <c r="N94">
        <v>10</v>
      </c>
    </row>
    <row r="95" spans="1:14" x14ac:dyDescent="0.25">
      <c r="A95" s="103" t="s">
        <v>160</v>
      </c>
      <c r="B95" s="103" t="s">
        <v>207</v>
      </c>
      <c r="C95" s="123" t="s">
        <v>208</v>
      </c>
      <c r="D95" s="33">
        <v>2.0833333333333332E-2</v>
      </c>
      <c r="E95" s="34">
        <v>64</v>
      </c>
      <c r="F95" s="35">
        <v>58.08</v>
      </c>
      <c r="G95" s="36" t="str">
        <f t="shared" si="6"/>
        <v>N</v>
      </c>
      <c r="H95" s="37">
        <v>21</v>
      </c>
      <c r="I95" s="35">
        <v>52.08</v>
      </c>
      <c r="J95" s="36" t="str">
        <f t="shared" si="7"/>
        <v>E</v>
      </c>
      <c r="K95" s="38">
        <v>85</v>
      </c>
      <c r="L95">
        <v>90</v>
      </c>
      <c r="M95">
        <f t="shared" si="5"/>
        <v>9</v>
      </c>
      <c r="N95">
        <v>10</v>
      </c>
    </row>
    <row r="96" spans="1:14" x14ac:dyDescent="0.25">
      <c r="A96" s="103" t="s">
        <v>160</v>
      </c>
      <c r="B96" s="103" t="s">
        <v>209</v>
      </c>
      <c r="C96" s="123" t="s">
        <v>210</v>
      </c>
      <c r="D96" s="33">
        <v>3.125E-2</v>
      </c>
      <c r="E96" s="34">
        <v>64</v>
      </c>
      <c r="F96" s="35">
        <v>42.54</v>
      </c>
      <c r="G96" s="36" t="str">
        <f t="shared" si="6"/>
        <v>N</v>
      </c>
      <c r="H96" s="37">
        <v>22</v>
      </c>
      <c r="I96" s="35">
        <v>3.88</v>
      </c>
      <c r="J96" s="36" t="str">
        <f t="shared" si="7"/>
        <v>E</v>
      </c>
      <c r="K96" s="38">
        <v>123</v>
      </c>
      <c r="L96">
        <v>130</v>
      </c>
      <c r="M96">
        <f t="shared" si="5"/>
        <v>13</v>
      </c>
      <c r="N96">
        <v>10</v>
      </c>
    </row>
    <row r="97" spans="1:14" x14ac:dyDescent="0.25">
      <c r="A97" s="103" t="s">
        <v>211</v>
      </c>
      <c r="B97" s="103" t="s">
        <v>212</v>
      </c>
      <c r="C97" s="123" t="s">
        <v>213</v>
      </c>
      <c r="D97" s="33">
        <v>4.1666666666666664E-2</v>
      </c>
      <c r="E97" s="34">
        <v>65</v>
      </c>
      <c r="F97" s="35">
        <v>10</v>
      </c>
      <c r="G97" s="36" t="str">
        <f t="shared" si="6"/>
        <v>N</v>
      </c>
      <c r="H97" s="37">
        <v>23</v>
      </c>
      <c r="I97" s="35">
        <v>14</v>
      </c>
      <c r="J97" s="36" t="str">
        <f t="shared" si="7"/>
        <v>E</v>
      </c>
      <c r="K97" s="38">
        <v>100</v>
      </c>
      <c r="L97">
        <f t="shared" si="4"/>
        <v>100</v>
      </c>
      <c r="M97">
        <f t="shared" si="5"/>
        <v>10</v>
      </c>
      <c r="N97">
        <v>10</v>
      </c>
    </row>
    <row r="98" spans="1:14" x14ac:dyDescent="0.25">
      <c r="A98" s="103" t="s">
        <v>160</v>
      </c>
      <c r="B98" s="103" t="s">
        <v>214</v>
      </c>
      <c r="C98" s="123" t="s">
        <v>215</v>
      </c>
      <c r="D98" s="33">
        <v>2.0833333333333332E-2</v>
      </c>
      <c r="E98" s="34">
        <v>65</v>
      </c>
      <c r="F98" s="35">
        <v>23.35</v>
      </c>
      <c r="G98" s="36" t="str">
        <f t="shared" si="6"/>
        <v>N</v>
      </c>
      <c r="H98" s="37">
        <v>23</v>
      </c>
      <c r="I98" s="35">
        <v>29.69</v>
      </c>
      <c r="J98" s="36" t="str">
        <f t="shared" si="7"/>
        <v>E</v>
      </c>
      <c r="K98" s="38">
        <v>86</v>
      </c>
      <c r="L98">
        <v>90</v>
      </c>
      <c r="M98">
        <f t="shared" si="5"/>
        <v>9</v>
      </c>
      <c r="N98">
        <v>10</v>
      </c>
    </row>
  </sheetData>
  <mergeCells count="11">
    <mergeCell ref="L1:L2"/>
    <mergeCell ref="N1:N2"/>
    <mergeCell ref="M1:M2"/>
    <mergeCell ref="A1:A2"/>
    <mergeCell ref="B1:B2"/>
    <mergeCell ref="C1:C2"/>
    <mergeCell ref="D1:D2"/>
    <mergeCell ref="E1:J1"/>
    <mergeCell ref="K1:K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Hansson</dc:creator>
  <cp:lastModifiedBy> Martin Hansson</cp:lastModifiedBy>
  <dcterms:created xsi:type="dcterms:W3CDTF">2021-04-19T11:04:43Z</dcterms:created>
  <dcterms:modified xsi:type="dcterms:W3CDTF">2021-04-19T11:44:05Z</dcterms:modified>
</cp:coreProperties>
</file>